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65" windowWidth="15480" windowHeight="7875" activeTab="0"/>
  </bookViews>
  <sheets>
    <sheet name="ort" sheetId="1" r:id="rId1"/>
  </sheets>
  <definedNames>
    <definedName name="_xlnm.Print_Area" localSheetId="0">'ort'!$A$1:$K$662</definedName>
  </definedNames>
  <calcPr fullCalcOnLoad="1"/>
</workbook>
</file>

<file path=xl/sharedStrings.xml><?xml version="1.0" encoding="utf-8"?>
<sst xmlns="http://schemas.openxmlformats.org/spreadsheetml/2006/main" count="1301" uniqueCount="497">
  <si>
    <t>3.1</t>
  </si>
  <si>
    <t>Śruby tytanowe o średnicy 6,5mm do zamocowania panewki t. I, II</t>
  </si>
  <si>
    <t>1.1</t>
  </si>
  <si>
    <t>Panewka polietylenowa cementowana do czaszy rewizyjnej</t>
  </si>
  <si>
    <t>1.3</t>
  </si>
  <si>
    <t>Śruby tytanowe o średnicy 6,5mm do zamocowania kosza oraz nadbudowy.</t>
  </si>
  <si>
    <t>Linki bez zacisków</t>
  </si>
  <si>
    <t>Linki wraz z zaciskami</t>
  </si>
  <si>
    <t>Cement chirurgiczny z antybiotykiem 1 x 40 g</t>
  </si>
  <si>
    <t>Cement chirurgiczny z podwójnym antybiotykiem do endoprotezoplastyki rewizyjnej  1  x 40 g</t>
  </si>
  <si>
    <t>Korek kanałowy</t>
  </si>
  <si>
    <t>Dostawca zapewni napęd chirurgiczny (bezprzewodowy lub zasilany z konsoli) odpowiedni do wykonania zabiegu oraz zestaw podciśnieniowy do mieszalnika próżniowego cementu</t>
  </si>
  <si>
    <t>Lp.</t>
  </si>
  <si>
    <t>Nazwa oraz parametry</t>
  </si>
  <si>
    <t>Ilość</t>
  </si>
  <si>
    <t>J.m.</t>
  </si>
  <si>
    <t>Cena jednostkowa netto [PLN]</t>
  </si>
  <si>
    <t>Wartość netto [PLN]</t>
  </si>
  <si>
    <t>Stawka VAT [%]</t>
  </si>
  <si>
    <t>Wartość VAT [PLN]</t>
  </si>
  <si>
    <t>Wartość brutto [PLN]</t>
  </si>
  <si>
    <t>Nr katalogowy producenta</t>
  </si>
  <si>
    <t>Producent i nazwa własna</t>
  </si>
  <si>
    <t>szt.</t>
  </si>
  <si>
    <t>RAZEM</t>
  </si>
  <si>
    <t>1.</t>
  </si>
  <si>
    <t>2.</t>
  </si>
  <si>
    <t>3.</t>
  </si>
  <si>
    <t>4.</t>
  </si>
  <si>
    <t>Adaptor przedłużający trzpień 25 i 30mm</t>
  </si>
  <si>
    <t>Głowa metalowa 36mm w minimum 3 długościach</t>
  </si>
  <si>
    <t>Głowa ceramiczna Biolox Delta 28mm, 32mm, 36mm w minimum 3 długościach</t>
  </si>
  <si>
    <t>Ostrza do piły oscylacyjnej</t>
  </si>
  <si>
    <t>Zestaw nr 2 - endoprotezy bezcementowe stawu biodrowego panewki</t>
  </si>
  <si>
    <t>1.1.</t>
  </si>
  <si>
    <t>Wkład polietylenowy do głów 28mm</t>
  </si>
  <si>
    <t>1.2</t>
  </si>
  <si>
    <t>2.1</t>
  </si>
  <si>
    <t>2.2</t>
  </si>
  <si>
    <t>Wkład ceramiczny Biolox Delta</t>
  </si>
  <si>
    <t>3.2</t>
  </si>
  <si>
    <t>Wykaz asortymentowo-cenowy</t>
  </si>
  <si>
    <t>Załącznik nr 5 do SIWZ</t>
  </si>
  <si>
    <t>Zestaw nr 1 - endoprotezy bezcementowe stawu biodrowego trzpienie</t>
  </si>
  <si>
    <r>
      <t>·</t>
    </r>
    <r>
      <rPr>
        <sz val="7"/>
        <color indexed="8"/>
        <rFont val="Times New Roman"/>
        <family val="1"/>
      </rPr>
      <t xml:space="preserve">         </t>
    </r>
    <r>
      <rPr>
        <sz val="9"/>
        <color indexed="8"/>
        <rFont val="Arial"/>
        <family val="2"/>
      </rPr>
      <t>endoprotezy całkowite bezcementowe stawu biodrowego przynasadowe, anatomiczne i rewizyjne trzpienie</t>
    </r>
  </si>
  <si>
    <r>
      <t>·</t>
    </r>
    <r>
      <rPr>
        <sz val="7"/>
        <color indexed="8"/>
        <rFont val="Times New Roman"/>
        <family val="1"/>
      </rPr>
      <t xml:space="preserve">         </t>
    </r>
    <r>
      <rPr>
        <sz val="9"/>
        <color indexed="8"/>
        <rFont val="Arial"/>
        <family val="2"/>
      </rPr>
      <t>endoprotezy całkowite bezcementowe stawu biodrowego przynasadowe, anatomiczne i rewizyjne panewki</t>
    </r>
  </si>
  <si>
    <r>
      <t>·</t>
    </r>
    <r>
      <rPr>
        <sz val="7"/>
        <color indexed="8"/>
        <rFont val="Times New Roman"/>
        <family val="1"/>
      </rPr>
      <t xml:space="preserve">         </t>
    </r>
    <r>
      <rPr>
        <sz val="9"/>
        <color indexed="8"/>
        <rFont val="Arial"/>
        <family val="2"/>
      </rPr>
      <t>endoprotezy powierzchniowe stawu biodrowego</t>
    </r>
  </si>
  <si>
    <r>
      <t>·</t>
    </r>
    <r>
      <rPr>
        <sz val="7"/>
        <color indexed="8"/>
        <rFont val="Times New Roman"/>
        <family val="1"/>
      </rPr>
      <t xml:space="preserve">         </t>
    </r>
    <r>
      <rPr>
        <sz val="9"/>
        <color indexed="8"/>
        <rFont val="Arial"/>
        <family val="2"/>
      </rPr>
      <t>materiały uzupełniające do endoprotezoplastyki rewizyjnej stawu biodrowego</t>
    </r>
  </si>
  <si>
    <r>
      <t>·</t>
    </r>
    <r>
      <rPr>
        <sz val="7"/>
        <color indexed="8"/>
        <rFont val="Times New Roman"/>
        <family val="1"/>
      </rPr>
      <t xml:space="preserve">         </t>
    </r>
    <r>
      <rPr>
        <sz val="9"/>
        <color indexed="8"/>
        <rFont val="Arial"/>
        <family val="2"/>
      </rPr>
      <t>endoprotezy stawu biodrowego cementowe i bipolarne</t>
    </r>
  </si>
  <si>
    <t xml:space="preserve">Trzpień przynasadowy endoprotezy typ I:
Trzpień przynasadowy w części 1/3 bliższej pokryty tytanową okładziną napylaną próżniowo. Zamiennie trzpienie dodatkowo pokryte HA.
Trzpień powinien posiadać opcję tzw. offsetu lateralnego czyli zwiększoną odległość między osią trzpienia i głową endoprotezy
Instrumentarium podstawowe rozszerzone o instrumentarium do techniki małoinwazyjnej
</t>
  </si>
  <si>
    <t xml:space="preserve">Trzpień w dwóch płaszczyznach posiadający kształt klina, nie wymaga centralizatora. Materiał – tytan.
Trzpień w części 1/3 bliższej pokryty tytanową okładziną napylaną próżniowo. Zamiennie trzpienie dodatkowo pokryte HA.
Trzpień powinien posiadać opcję tzw. offsetu lateralnego czyli zwiększoną odległość między osią trzpienia i głową endoproptezy
Instrumentarium podstawowe rozszerzone o instrumentarium do techniki małoinwazyjnej
</t>
  </si>
  <si>
    <t xml:space="preserve">Trzpień przynasadowy endoprotezy typ II:
trzpień przynasadowy uniwersalny krótki tytanowy o eliptyczno oktagonalnym przekroju o powierzchni piaskowanej. Wyposażony w płetwy antyrotacyjne wzdłuż całej długości trzpienia. 
13 rozmiarów trzpieni standardowych (długość od 94mm do 139mm kąt CCD 133 o)
13 rozmiarów trzpieni waryzowanych (długość od 94mm do 139mm kąt CCD 122 o)
Instrumentarium podstawowe rozszerzone o instrumentarium do techniki małoinwazyjnej
</t>
  </si>
  <si>
    <t xml:space="preserve">Trzpień endoprotezy typ III:
Trzpień bezcementowy tytanowy, anatomiczny (osobno dla biodra lewego i prawego) z 6-cio stopniową antewersją, w minimum 9 rozmiarach, napylany na całej długości hydroksyapatytem w wersji standardowej i waryzowanej (zwiększający się kąt szyjkowo-trzonowy wraz ze wzrostem rozmiaru trzpienia). Stożek 12/14
Instrumentarium na życzenie
</t>
  </si>
  <si>
    <t xml:space="preserve">Trzpień endoprotezy typ V:
Trzpień endoprotezy tytanowy, modularny złożony z komponentu krętarza, adaptera oraz trzpienia śródszpikowego. Trzpień z mikroutkaniem umożliwiającym bezcementowe osadzenie endoprotezy. Łączna długość trzpienia od minimum 160 mm do minimum 400 mm. 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 
Instrumentarium na życzenie
</t>
  </si>
  <si>
    <t xml:space="preserve">Głowa endoprotezy:
Głowa metalowa 28mm, 32mm w minimum 3 długościach
</t>
  </si>
  <si>
    <t xml:space="preserve">Panewka endoprotezy typ I:
Panewka sferyczna typu „pressfit”. 
Ze stopu tytanu z pokryciem z warstwy porowatego tytanu oraz warstwy hydoksyapatytu.  Panewka nieznacznie spłaszczona na biegunie oraz posiadająca zgrubienie na brzegu.Implanty powinny występować w min.                 11 rozmiarach od 44 mm do 62 mm (średnica zewnętrzna panewki).
Czasza panewki lita z zaślepionymi otworami na śruby 6,5 mm. 
Implant musi być dostosowany do stosowania minimum czterech typów artykulacji: polietylen/metal; ceramika / ceramika;  ceramika /polietylen. Wkłady do panewek kompatybilne z typem panewki w trzech rodzajach. Wymagane typy artykulacji: metal/polietylen; metal/metal/; ceramika/ceramika
Instrumentarium podstawowe rozszerzone o instrumentarium do techniki małoinwazyjnej
</t>
  </si>
  <si>
    <t xml:space="preserve">Panewka endoprotezy typ II:
Bezcementowa panewka typu press-fit wykonana ze stopu tytanu o średnicy zewnętrznej  od minimum 46mm do minimum 64mm , pokryta tytanową okładziną porowatą napylaną próżniowo i dodatkowo warstwą hydroksyapatytu. Implant panewki dostępny w dwóch wersjach: hemisferycznej i z 15 stopniową nadbudową zapobiegającą zwichnięciom. Panewka umożliwiająca  dodatkową stabilizację śrubami, z otworami na śruby zaślepionymi fabrycznie.
Instrumentarium podstawowe rozszerzone o instrumentarium do techniki małoinwazyjnej
</t>
  </si>
  <si>
    <t xml:space="preserve">Wkład polietylenowy  do głów 28mm i 32mm
Polietylen wzmocniony, stabilizowany przeciwutleniaczem, o niskiej ścieralności
</t>
  </si>
  <si>
    <t xml:space="preserve">Wkład polietylenowy
Polietylen wzmocniony, stabilizowany przeciwutleniaczem, o niskiej ścieralności
</t>
  </si>
  <si>
    <t xml:space="preserve">Panewka endoprotezy typ III:
Panewka antyluksacyjna tzw. ”podwójnie mobilna”, gdzie implant głowy porusza się swobodnie wewnątrz polietylenowej wkładki, która dodatkowo ma możliwość ruchu wewnątrz wypolerowanej, metalowej czaszy panewki.
Panewka bezcementowa pokryta warstwą hydroksyapatytu w wersji press-fit.
Średnica zewnętrzna od 44 mm do 64 mm. Wkładka wykonana z polietylenu najwyższej jakości. Rozmiary wewnętrzne wkładki:- 28 mm. Panewka również w opcji stabilizowanej 2-ma bolcami lub jako panewka rewizyjna z wbudowanymi płytami do śrub.
Instrumentarium na życzenie
</t>
  </si>
  <si>
    <t xml:space="preserve">Dostawca zapewni bezprzewodowy napęd chirurgiczny odpowiedni do wykonania zabiegu. Dostawca zapewni szkolenie w technikach zakładania implantów.
Wymagane jest rozszerzenie i użyczenie instrumentarium do techniki małoinwazyjnej dla trzpienia typ I, II, III i panewki typ I, II
</t>
  </si>
  <si>
    <t>Zestaw nr 3 - materiały uzupełniające do endoprotezoplastyki rewizyjnej stawu biodrowego</t>
  </si>
  <si>
    <t xml:space="preserve">Czasze rewizyjne do panewki wraz z klinami uzupełniającymi strop panewki
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44mm – 66mm. Wkładka polietylenowa cementowana w czaszy opcjonalnie bezcementowa zatrzaskująca się w czaszy.
Głowy CoCr 28, 32, 36mm
</t>
  </si>
  <si>
    <t>Nadbudowa panewki odpowiadająca swoją budową materiałowi z którego został wyprodukowany kosz w minimum 12 rozmiarach</t>
  </si>
  <si>
    <t>Wkładka do panewek typu I i II związana z mechanizmem pierścieniowym blokowania zwichnięcia głowy endoprotezy</t>
  </si>
  <si>
    <t xml:space="preserve">Płytki do zespoleń złamań okołoprotezowych
Płytki stalowe posiadające otwory do śrub korowych i zaciski do przeprowadzania kabli  
</t>
  </si>
  <si>
    <t xml:space="preserve">Silikonowa sterylna forma do wypełniania cementem kostnym. Minimum 3 rozmiary komponentu biodrowego: 9x125 mm/ głowa 51 mm; 13x145 mm/ głowa 57 mm; 17x165 mm/ głowa 64 mm. 
Cement po zastygnięciu i wyjęciu z formy zastępuje czasowo brak implantu w stawie biodrowym z naturalną panewką.
</t>
  </si>
  <si>
    <t xml:space="preserve">Silikonowa sterylna forma do wypełniania cementem kostnym. Minimum 4 rozmiary komponentu piszczelowego: 65, 70, 75, 80 mm oraz 4 rozmiary komponentu udowego: 60, 65, 70, 75 mm.
Cement po zastygnięciu i wyjęciu z formy zastępuje czasowo brak implantu w stawie kolanowym.
</t>
  </si>
  <si>
    <t xml:space="preserve">Zestaw nr 4 - endoprotezy cementowe i bipolarne </t>
  </si>
  <si>
    <t xml:space="preserve">Trzpień endoprotezy:
- trzpień tytanowy , prosty ,stożek  12/14  bezkołnierzowy,- nie wymagający   stosowania centralizera, (samocentrujący się w kanale) 
-  trzpień dwustronnie spłaszczony w kształcie klina, o zmatowiałej powierzchni.
-co najmniej 6 rozmiarów trzpienia
</t>
  </si>
  <si>
    <t xml:space="preserve">Panewki bipolarne:
- czasze do endoprotezoplastyki bipolarnej 
  przystosowane do zatrzaśnięcia głów o   średnicy 28 mm
- mechanizm zatrzaskowy wykorzystujący   pierścień zatrzaskowy.
- zewnętrzna powierzchnia czaszy metalowa,
- wewnątrz wykładzina polietylenowa,
- średnica zewnętrzna od 41 mm do 61 mm.
</t>
  </si>
  <si>
    <t xml:space="preserve">Głowa endoprotezy:
- głowa metalowa 28 mm
</t>
  </si>
  <si>
    <t xml:space="preserve">Panewka:
Panewka polietylenowa typu Muller ze znacznikiem rentgenowskim o średnicy zewnętrznej od 44 do 58 i średnicy wewnętrznej 28 mm
</t>
  </si>
  <si>
    <t>Jednorazowy pakiet do próżniowego mieszania i podawania cementu. System zamknięty, niewymagający przelewania cementu z mieszalnika do podajnika- zestaw pojedynczy</t>
  </si>
  <si>
    <t>Jednorazowy zestaw do płukania ciśnieniowego do endoprotezoplastyki biodra (dysza długa kanałowa, dysza prosta panewkowa – zamiennie 2 dysze krótkie )</t>
  </si>
  <si>
    <t>PAKIET NR 3</t>
  </si>
  <si>
    <r>
      <t>·</t>
    </r>
    <r>
      <rPr>
        <sz val="7"/>
        <color indexed="8"/>
        <rFont val="Times New Roman"/>
        <family val="1"/>
      </rPr>
      <t xml:space="preserve">         </t>
    </r>
    <r>
      <rPr>
        <sz val="9"/>
        <color indexed="8"/>
        <rFont val="Arial"/>
        <family val="2"/>
      </rPr>
      <t>Endoproteza stawu kolanowego anatomiczna</t>
    </r>
  </si>
  <si>
    <r>
      <t>·</t>
    </r>
    <r>
      <rPr>
        <sz val="7"/>
        <color indexed="8"/>
        <rFont val="Times New Roman"/>
        <family val="1"/>
      </rPr>
      <t xml:space="preserve">         </t>
    </r>
    <r>
      <rPr>
        <sz val="9"/>
        <color indexed="8"/>
        <rFont val="Arial"/>
        <family val="2"/>
      </rPr>
      <t>Endoproteza stawu kolanowego jednoprzedziałowa</t>
    </r>
  </si>
  <si>
    <r>
      <t>·</t>
    </r>
    <r>
      <rPr>
        <sz val="7"/>
        <color indexed="8"/>
        <rFont val="Times New Roman"/>
        <family val="1"/>
      </rPr>
      <t xml:space="preserve">         </t>
    </r>
    <r>
      <rPr>
        <sz val="9"/>
        <color indexed="8"/>
        <rFont val="Arial"/>
        <family val="2"/>
      </rPr>
      <t>Endoproteza stawu kolanowego rewizyjna</t>
    </r>
  </si>
  <si>
    <t>Zestaw nr 1 - endoproteza stawu kolanowego anatomiczna</t>
  </si>
  <si>
    <t xml:space="preserve">Komponent udowy cementowy wykonany ze stopu kobaltowo-chromowego.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System powinien posiadać wersję antyalergiczną (część udowa i piszczelowa)
</t>
  </si>
  <si>
    <t xml:space="preserve">Komponent udowy bezcementowy wykonany ze stopu kobaltowo-chromowego pokryty tytanową okładziną napylaną próżniowo.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Zamiennie komponent udowy antyalergiczny
</t>
  </si>
  <si>
    <t>Komponent piszczelowy cementowy polerowany w minimum 7 rozmiarach. Mocowanie wkładki polietylenowej specjalną zawleczką. Opcjonalnie część piszczelowa typu „Mobile Bearing” i wersja Monoblock (wkładka polietylenowa zintegrowana na stałe z metalową tacą piszczelową)</t>
  </si>
  <si>
    <t xml:space="preserve">Komponent piszczelowy bezcementowy polerowany w minimum 7 rozmiarach. Mocowanie wkładki polietylenowej specjalną zawleczką.  
Zamiennie komponent piszczelowy antyalergiczny
</t>
  </si>
  <si>
    <t>Wkładka polietylenowa (3 rodzaje - różne krzywizny powierzchni artykulacji) w 5 grubościach i szerokościach mocowanych do komponentu piszczelowego specjalną zawleczką.</t>
  </si>
  <si>
    <t xml:space="preserve">Wkładka polietylenowa wzmacniane z przeciwutleniaczem
 (3 rodzaje - różne krzywizny powierzchni artykulacji) w 5 grubościach i szerokościach mocowanych do komponentu piszczelowego specjalną zawleczką.
</t>
  </si>
  <si>
    <r>
      <t>Cement</t>
    </r>
    <r>
      <rPr>
        <sz val="8"/>
        <color indexed="8"/>
        <rFont val="Arial"/>
        <family val="2"/>
      </rPr>
      <t xml:space="preserve"> chirurgiczny z antybiotykiem 1 x 40 g</t>
    </r>
  </si>
  <si>
    <t>Jednorazowy pakiet do próżniowego mieszania i podawania cementu. System zamknięty, niewymagający przelewania cementu z mieszalnika do podajnika- zestaw podwójny</t>
  </si>
  <si>
    <t>Jednorazowy zestaw do płukania ciśnieniowego do endoprotezoplastyki, osłona na dyszę ochraniająca przed chlapaniem )</t>
  </si>
  <si>
    <t>Ostrze do piły</t>
  </si>
  <si>
    <t>Zestaw nr 2 - endoproteza stawu kolanowego jednoprzedziałowa</t>
  </si>
  <si>
    <t>1.4</t>
  </si>
  <si>
    <t xml:space="preserve">Endoproteza jednoprzedziałowa stawu kolanowego
Komponent udowy i piszczelowy wykonane ze stopu kobaltowo-chromowego. Komponent udowy uniwersalny w 3 rozmiarach.
Wkładka wykonana z polietylenu typu cross linking, niezwiązana z komponentem piszczelowym w minimum 7 grubościach.
Komponent piszczelowy anatomiczny typu „Mobile Bearing” w 6 rozmiarach. System zapewnia zaopatrzenie obu przedziałów przyśrodkowego i bocznego.
</t>
  </si>
  <si>
    <t>Wersja przyśrodkowa cementowa</t>
  </si>
  <si>
    <t>Wersja boczna cementowa</t>
  </si>
  <si>
    <t>Komplet ostrzy do wykonania zabiegu</t>
  </si>
  <si>
    <t>Wersja przyśrodkowa bezcementowa</t>
  </si>
  <si>
    <t>Zestaw nr 3 - endoproteza stawu kolanowego rewizyjna</t>
  </si>
  <si>
    <t xml:space="preserve">Komponent udowy cementowy
Komponent udowy anatomiczny (lewy, prawy) w minimum 10 rozmiarach, z możliwością dołączenia trzpienia i adaptera offsetowego.
</t>
  </si>
  <si>
    <t>Wkładka polietylenowa w 2 opcjach: PS i półzwiązanej w grubościach od 10 do 24mm. Polietylen typu cross linking. Mocowanie wkładki polietylenowej specjalną zawleczką.</t>
  </si>
  <si>
    <t>Trzpień udowy i piszczelowy w minimum 4 długościach i 4 grubościach.</t>
  </si>
  <si>
    <t>Adapter offsetowy z 2,5mm i 5mm i 7,5mm offsetem</t>
  </si>
  <si>
    <t>Podkładka pod komponent udowy dalsza  5mm, 10mm 15mm i tylna 5mm, 10mm</t>
  </si>
  <si>
    <t>Podkładka skrzydełkowa pod tacę piszczelową poprawiająca stabilność rotacyjną w minimum 2 wielkościach.</t>
  </si>
  <si>
    <t>Konikalne uzupełnienie ubytków kostnych wykonane w całości z drobinek tytanu o budowie i strukturze gąbczastej dla pełnego przeniknięcia autogenicznego materiału dla zapewnienia stabilizacji oraz pełnej przebudowy tkanek w 2 wysokościach i 4 szerokościach. Otwór środkowy umożliwiający wprowadzenie trzpienia lub adaptera offsetowego.</t>
  </si>
  <si>
    <t>Podkładka pod komponent piszczelowy 5mm, 10mm, 15mm</t>
  </si>
  <si>
    <r>
      <t>Komponent piszczelowy cementowy w minimum 9 rozmiarach. Mocowanie wkładki polietylenowej specjalną zawleczką. M</t>
    </r>
    <r>
      <rPr>
        <sz val="8"/>
        <color indexed="8"/>
        <rFont val="Arial"/>
        <family val="2"/>
      </rPr>
      <t>ożliwość dołączenia trzpienia i adaptera offsetowego.</t>
    </r>
  </si>
  <si>
    <t>Zestaw nr 1 - implanty artroskopowe</t>
  </si>
  <si>
    <t xml:space="preserve">Implant typu endobutton – mocowanie udowe: 
Ostro zakończona płytka tytanowa połączona z samozaciskową, bezwęzłową pętlą polietylenową. Oparcie czoła przeszczepu o strop kanału udowego. W zestawie nić prowadząca implant.
</t>
  </si>
  <si>
    <t xml:space="preserve">Śruba interferencyjna biowchłanialna kompozytowa:
Śruba wykonana z 40% polimeru kwasu mlekowego i 60% fosforanu wapnia lub 70% polimeru kwasu mlekowego i 30% fosforanu wapnia. Śruba kaniulowana, gwint półokrągły dla ochrony przeszczepu na całej długości lub zakończony główką. Rozmiary od 7x25mm do 10x30mm.
</t>
  </si>
  <si>
    <t xml:space="preserve">Śruba interferencyjna tytanowa:
Śruba tytanowa średnica 7-11mm, długość 20-30mm. Kaniulowana, gwint na całej długości. Wersja z pełnym gwintem i zakończona główką.
</t>
  </si>
  <si>
    <t>Kaniule artroskopowe (porty): z giętkiego materiału, dostępne w rozmiarach: 5 mm, 7 mm i 8,5 mm średnicy i 75 oraz 85 mm długości</t>
  </si>
  <si>
    <t xml:space="preserve">Kotwica do barku - średnica 1,4mm, ze wzmocnioną nicią, na sterylnym podajniku., w opakowaniu 2 szt. + zestaw instrumentarium :
płaszcz, wiertło i obturator.
</t>
  </si>
  <si>
    <t xml:space="preserve">Śruba barkowa tytanowa 3 mm
 Implant barkowy tytanowy do leczenia niestabilności barku, średnicy 3 mm ze wzmocnioną nicią
</t>
  </si>
  <si>
    <t>Śruba barkowa tytanowa 5 mm i 6,5 mm                                       Implant barkowy tytanowy do leczenia niestabilności barku i uszkodzeń stożka rotatorów, średnicy 5 mm lub 6,5 mm ze wzmocnioną nicią</t>
  </si>
  <si>
    <t>Implant barkowy do rekonstrukcji więzadła obojczykowo-barkowego: płytka tytanowa połączona z samozaciskową bezwęzłową pętlą polietylenową oraz guzikiem.</t>
  </si>
  <si>
    <t>Śzydło do prowadzenia przeszczepu</t>
  </si>
  <si>
    <t>Prowadnica nitinolowa</t>
  </si>
  <si>
    <t>Implant do szycia łąkotki: dwie igły połączone nicią  2.0</t>
  </si>
  <si>
    <t>Miękka kotwica do naprawy stożka rotatorów, wykonana z plecionki poliestrowej,  na sterylnym podajniku. Średnica 2,9mm.Dwie różnokolorowe, wzmocnione nici.</t>
  </si>
  <si>
    <t>Grawitacyjny system separacji koncentratu  komórek macierzystych                                        - zawiesiny o bardzo wysokiej koncentracji komórek multipotencjalnych.                                                               - ponad x6 zagęszczanie komórek jądrzastych                                                                      - odzysk 79% wszystkich komórek jądrzastych</t>
  </si>
  <si>
    <t>Zestaw do pozyskania i separacji autologicznej trombiny z własnej krwi obwodowej pacjenta ( z 11ml krwi uzyskuje się do 10 ml trombiny). System mieszający posiada 3 niezależne  porty typu luerlock umożliwiające: wypełnienie krwią separatora, podanie odczynnika TPD Thrombin  oraz pobranie  trombiny,  przy zachowaniu bardzo wysokiej aseptyki. Porty są oznaczone różnymi kolorami. Przygotowanie trombiny nie wymaga dodatkowego wygrzewania próbki krwi.</t>
  </si>
  <si>
    <t>Zestaw sterylny do przygotowania i podawania PRP wraz z trombiną</t>
  </si>
  <si>
    <t>Końcówka - trójnik do podawania zmieszanego PRP i trombiny</t>
  </si>
  <si>
    <t>Syntetyczny,osteokondukcyjny, biodegradowalny substytut kości, na bazie fosforanu wapnia, w postaci pasty, powstałej po zmieszaniu proszku i płynu (wodorofosforan dwusodowy), sterylny. Krótki czas mieszania - 1min.,czas aplikacji do 4 min.,czas ostatecznego wiązania- 5 min..Wytrzymałość na ściskanie po 6h -ok.15 MPa (jak kości gąbczastej), po 3 dniach do 45 MPa(jak kość korowa), w postaci:</t>
  </si>
  <si>
    <t>pasta 5g (4ml)</t>
  </si>
  <si>
    <t>pasta 10g (8ml)</t>
  </si>
  <si>
    <t>pasta 20g (16ml)</t>
  </si>
  <si>
    <t>Syntetyczny,osteokondukcyjny, biodegradowalny substytut kości, składający się z fosforanu trójwapniowego,wodorofosforanu i węglanu wapnia. Produkt sterylny, gotowy do użycia, w postaci porowatych (wlk.porów 150-550mikrometra) granulek o wielkości 2-4mm, w postaci:</t>
  </si>
  <si>
    <t>granulki 10ml</t>
  </si>
  <si>
    <t>granulki 20ml</t>
  </si>
  <si>
    <t>granulki 50ml</t>
  </si>
  <si>
    <t>Naturalny osteokonduktywny hydroksyapatytowy materiał ceramiczny przeznaczony w szczególności jako zamiennik przeszczepu kostnego. System łączących się ze sobą porów Endobon® umożliwia tkance kostnej przerastanie przez implant, dzięki czemu zachodzi trwała i stabilna integracja z naturalną kością. Odbudowująca się kość może tworzyć się bezpośrednio na ceramicznej powierzchni. Możliwość mieszania z płytkowymi czynnikami wzrostu i komórkami macierzystymi</t>
  </si>
  <si>
    <t>Gąbka garamycynowa o dwufazowym uwalnianiu antybiotyku: szybkim terapeutycznym i wolnym podtrzymującym</t>
  </si>
  <si>
    <t>Cylinder 9-12mm</t>
  </si>
  <si>
    <t>4x5 cm</t>
  </si>
  <si>
    <t>5x8 cm</t>
  </si>
  <si>
    <t>Dostawca zapewni instrumentarium niezbędne do założenia implantów w ciągu 5 dni roboczych na zamówienie. Dostawca zapewni szkolenie w technikach zakładania implantów</t>
  </si>
  <si>
    <t xml:space="preserve">Grawitacyjny system separacji koncentratu leukocytarno-płytkowego umożliwiający wyprodukowanie zagęszczonego roztworu płytek z własnej krwi obwodowej pacjenta ( z 27 ml krwi uzyskuje nie mniej niż 3 ml koncentratu  płytkowego). 
- odzyskiwanie ponad 90% trombocytów oraz ponad 50% leukocytów z próbki krwi                                                       
- x 9.4 koncentracja płytek krwi, potwierdzona katalogiem oraz publikacjami naukowymi,               </t>
  </si>
  <si>
    <t>Dzierżawa nieodpłatna sprzętu "wirówki" przez okres obowiązywania umowy</t>
  </si>
  <si>
    <t xml:space="preserve">PZOZ wymaga dostarczenia w ramach ceny dostarczonego sprzętu, jeśli Wykonawca posiada , programu ( procedury ) szybkiego usprawniania pacjenta , skracającego czas hospitalizacji po operacji alloplastyki stawu. </t>
  </si>
  <si>
    <t>Zestaw nr 1 - systemy separacji</t>
  </si>
  <si>
    <t>5.1</t>
  </si>
  <si>
    <t>PAKIET NR 2</t>
  </si>
  <si>
    <t>PAKIET NR 4</t>
  </si>
  <si>
    <t>Zestaw nr 1 - Osteosynteza</t>
  </si>
  <si>
    <t>Stalowy gwóźdź śródszpikowy udowy kaniulowany, sterylny, antegrade/rotregrade. Długość gwoździa 260-480 mm ze skokiem co 20 mm, średnica gwoździa 10-14 mm. Promień wygięcia gwoździa 3000 mm. Środek dystalnego otworu ryglującego umiejscowiony 10 mm od końca gwoździa. Możliwość kompresji w zakresie 10 mm. Możliwość zastosowania w części dalszej kości udowej obustronnych rygli kołnierzowych. Możliwość zastosowania celownika dystalnego</t>
  </si>
  <si>
    <t>Stalowy gwóźdź śródszpikowy piszczelowy kaniulowany, sterylny. Długość gwoździa 240-420 mm ze skokiem co 15 mm, średnica gwoździa 8-14 mm. Wygięcie gwoździa w części bliższej o wartości 10° a w części dalszej o wartości 4°. Środek dystalnego otworu ryglującego umiejscowiony 5 mm od końca gwoździa. Możliwość kompresji w zakresie 10 mm. Możliwość zastosowania celownika dystalnego</t>
  </si>
  <si>
    <t>Śruba kondylarna stalowa, sterylna, średnica 5mm, długość 40-120mm</t>
  </si>
  <si>
    <t>Nakretka na śrubę kondylarną, stalowa, sterylna</t>
  </si>
  <si>
    <t>Zaślepka stalowa sterylna, ø 8 mm o dł. 0 mm i ø 11.5 mm o dł. 5-15 mm</t>
  </si>
  <si>
    <t>Śruba blokująca stalowa, sterylna ø 5 mm i ø 4 mm i dł. 25-120 mm</t>
  </si>
  <si>
    <t>Tytanowy gwóźdź śródszpikowy rekonstrukcyjny udowy, kaniulowany, sterylny. Długość gwoździa od 340-480 mm ze skokiem co 20 mm, średnica 9, 11, 13 i 15 mm. Kąt szyjkowo-trzonowy 125°. Wygięcie gwoździa w części bliższej o wartości 4° na valgus. Promień wygięcia gwoździa 2000 mm. Możliwość zastosowania celownika dystalnego</t>
  </si>
  <si>
    <t>Śruba główna ciągnąca tytanowa, kaniulowana, sterylna ø 6.5 mm, dł. śruby 65-130 mm</t>
  </si>
  <si>
    <t>Śruba kompresyjna tytanowa, sterylna ø 8 mm</t>
  </si>
  <si>
    <t>Zaślepka tytanowa sterylna, ø 8 mm i dł. 0 mm oraz ø 13 mm i dł. 5-15 mm</t>
  </si>
  <si>
    <t>Tytanowy gwóźdź śródszpikowy udowy, kaniulowany, sterylny, antegrade/retrograde. Długość gwoździa od 140-480 mm ze skokiem co 20 mm, średnica gwoździa 9-15 mm. Gwóźdź antegrade/retrograde. Możliwość zastosowania kompresji w zakresie do 10 mm. Otwór w cześci dalszej 15 mm od końca gwoździa. Możliwość użycia śrub kondylarnych o średnicy 5 mm. Możliwość zastosowania celownika dystalnego</t>
  </si>
  <si>
    <t>Śruba kondylarna tytanowa, sterylna, ø 5 mm i dł. 40-120 mm</t>
  </si>
  <si>
    <t>Nakładka na śrubę kondylarną tytanowa, sterylna</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</si>
  <si>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Dystalny otwór w gwoździu w odległości 5 mm od końca gwoździa. Możliwość zastosowania celownika dystalnego</t>
  </si>
  <si>
    <t>Tytanowy gwóźdź ramienny kaniulowany, sterylny. Długość gwoździa 140-320 mm ze skokiem co 20 mm, średnica gwoździa 7-9 mm. Wygięcie gwoździa w części bliższej o wartości 6° a w części dalszej o wartości 4°. Możliwość kompresji w zakresie 6 mm</t>
  </si>
  <si>
    <t>Tytanowy gwóźdź ramienny proksymalny,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dalszej o wartości 6°. Dynamizacja w części dalszej na wysokości 7.5 mm od końca gwoździa. Gwoździe prawe/lewe</t>
  </si>
  <si>
    <t>Śruba blokująca tytanowa, sterylna ø 4 mm i ø 5 mm, dł. 20-60 mm</t>
  </si>
  <si>
    <t>Śruba kompresyjna tytanowa, sterylna ø 6 mm</t>
  </si>
  <si>
    <t>Zaślepka tytanowa sterylna ø 6 mm i o dł. 0-25 mm</t>
  </si>
  <si>
    <t>Tytanowy gwóźdź śródszpikowy do artrodezy stawu kolanowego, kaniulowany, sterylny. Długość gwoździa 540-780 mm, średnica gwoździa 11.5 i 13 mm. Promień wygięcia gwoździa 3000 mm. Gwoździe prawe/lewe.</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</si>
  <si>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</si>
  <si>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</si>
  <si>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</si>
  <si>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</si>
  <si>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</si>
  <si>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</si>
  <si>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Tytanowy gwóźdź śródszpikowy  do złamań przezkrętarzowych uda, kaniulowany, sterylny. Długość gwoździa 180mm i 280-460mm ze skokiem co 20mm, średnica części bliższej gwożdzia 15.5mm, średnica części dalszej gwoździa 11mm. Kąt szyjkowo-trzonowy 120°, 125° i 130°. Wygięcie gwoździa w części bliższej o wartości 4° na valgus. Promień wygięcia trzonu długich gwożdzi 2000mm. Śruba antyrotacyjna kompresyjna Ø 8mm.</t>
  </si>
  <si>
    <t>Śruba doszyjkowa tytanowa, sterylna ø 10,5mm, dł. 70-120mm</t>
  </si>
  <si>
    <t>Śruba blokująca tytanowa, sterylna ø 5mm i dł. 25-90mm</t>
  </si>
  <si>
    <t>Zaślepka tytanowa, sterylna ø 11mm standardowa i ø 15,5 o dł.5-10mm</t>
  </si>
  <si>
    <t>Stalowa płyta ukształtowana anatomicznie do dalszej nasady kości udowej, boczna, prawa/lewa. Ilość otworów w trzonie: 4, 6, 8, 10, 12, 14 i 16. Długość płyty: 130, 166, 202, 238, 274, 310 i 343 mm. W części nasadowej płyty 5 otworów gwintowanych pod śruby blokowane ø 5.0 mm i 3 otwory niegwintowane pod śruby gąbczaste ø 6.5 mm (możliwość zastosowania techniki śruby ciągnącej). W trzonie płyty naprzemiennie otwory standardowe pod śruby korowe ø 4.5 mm (z możliwością nagwintowania poprzez wkładki gwintowane pod śruby blokowane ø 5.0 mm) oraz otwory gwintowane pod śruby blokowane ø 5.0 mm. Na całej długości płyty otwory do wprowadzenia drutów Kirschnera. Możliwość zastosowania przeziernego celownika</t>
  </si>
  <si>
    <t>Stalowa śruba blokująca ø 5.0 mm, dł. 14-95 mm</t>
  </si>
  <si>
    <t>Stalowa śruba korowa ø 4.5 mm, dł. 14-95 mm</t>
  </si>
  <si>
    <t>Stalowa śruba gąbczasta ø 6.5 mm (dł. gwintu 16 mm, 32 mm lub pełny), dł. śruby 60-95 mm</t>
  </si>
  <si>
    <t>Stalowa płyta ukształtowana anatomicznie do bliższej nasady kości ramiennej, prawa/lewa.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</si>
  <si>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bliższej nasady kości piszczelowej, boczna, prawa/lewa. Ilość otworów w trzonie: 2, 4, 6, 8, 10, 12 i 14. Długości płyty: 95, 121, 147, 173, 199, 225 i 291 mm. W części nasadowej płyty 4 otwory gwintowane pod śruby blokowane ø 4.0 mm i 2 otwory niegwintowane pod śruby gąbczaste ø 4.0 mm (możliwość zastosowania techniki śruby ciągnącej) oraz otwór podpórkowy pod śrubę blokowaną ø 4.0 mm skierowaną we fragment tylno-przyśrodkowy.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 Możliwość zastosowania przeziernego celownika</t>
  </si>
  <si>
    <t>Stalowa płyta ukształtowana anatomicznie do dalszej nasady kości piszczelowej, przednioboczna, prawa/lewa. Ilość otworów w trzonie: 4, 6, 8, 10, 12, 14 i 16. Długość płyty: 97, 123, 149, 175, 201, 227 i 253 mm. W części nasadowej płyty 3 otwory gwintowane pod śruby blokowane ø 4.0 mm i otwory niegwintowane pod śruby gąbczaste ø 4.0 mm (możliwość zastosowania techniki śruby ciągnącej)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</si>
  <si>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dalszej nasady kości piszczelowej, przyśrodkowa, prawa/lewa. Ilość otworów w trzonie: 4, 6, 8, 10, 12, 14 i 16. Długość płyty: 94, 120, 146, 172, 198, 224 i 250 mm. W części nasadowej płyty 4 otwory gwintowane pod śruby blokowane ø 4.0 mm i otwory niegwintowane pod śruby gąbczaste ø 4.0 mm (możliwość zastosowania techniki śruby ciągnącej)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</si>
  <si>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prosta blokująca rekonstrukcyjna 4mm. Otwory pod śruby blokujące ø 4,0mm. Ilość otworów: od 2 do 20. Na płycie otwory do wprowadzenia drutów Kirschnera</t>
  </si>
  <si>
    <t>Stalowa płyta prosta blokująco-kompresyjna 4mm. Otwory pod śruby korowe ø 3,5mm, śruby gąbczaste ø 4,0mm. Ilość otworów: od 2 do 20. Na płycie otwory do wprowadzenia drutów Kirschnera</t>
  </si>
  <si>
    <t>Stalowa płyta prosta tubularna 1/3 okręgu. Otwory pod śruby korowe ø 3,5mm. Ilość otworów: od 2 do 14. Na płycie otwory do wprowadzenia drutów Krschnera</t>
  </si>
  <si>
    <t>Stalowa śruba blokująca ø 4.0 mm, dł. 14-95 mm</t>
  </si>
  <si>
    <t>Stalowa śruba korowa ø 3.5 mm, dł. 14-95 mm</t>
  </si>
  <si>
    <t>Stalowa śruba gąbczasta ø 4.0 mm (częściowo lub w pełni gwintowana), dł. 14-95 mm</t>
  </si>
  <si>
    <t>Wkładka do gwintowania otworu płytki pod śrubę blokującą ø 4.0 mm</t>
  </si>
  <si>
    <t>Tytanowe płytki do zespoleń złamań nasady dalszej kości promieniowej, anatomiczne i uniwersalne dłoniowe, grzbietowe oraz kolumnowe promieniowe i łokciowe, z otworami niegwintowanymi do śrub i kołków o średnicy 2.0 mm, 2.3 mm i 2.7 mm korowych i blokowanych z nagwintowanymi głowami, które blokują się w płycie przez wytworzenie gwintu w otworze w trakcie wkręcania, bez konieczności stosowania śrubokrętu dynamometrycznego. Możliwość ustawienia kąta wprowadzenia śruby blokowanej w zakresie +/- 15°</t>
  </si>
  <si>
    <t>Śruba blokowana tytanowa, ø 2.3 mm i ø 2.7 mm, dł. 10-38 mm</t>
  </si>
  <si>
    <t>Śruba korowa tytanowa ø 2.3 mm i ø 2.7 mm, dł. 10-38 mm</t>
  </si>
  <si>
    <t>Tytanowe płytki anatomiczne do zespoleń nasady dalszej kości ramiennej i części bliższej kości łokciowej. W skład systemu wchodzą: a) płytki blokowane od strony przyśrodkowej (standardowe i wydłużone - uniwersalne do obu kończyn); b) płytki blokowane od strony bocznej nasady dalszej kości ramieniowej (prawe i lewe); c) płytki blokowane od strony tylno-przyśrodkowej (prawe i lewe); d)płytki blokowane od strony tylno-bocznejnasady dalszej kości ramieniowej (prawe i lewe); e)płytki blokowane na wyrostek łokciowy (prawe i lewe). Ilość otworów: od 4 do 12. Otworyniegwintowane do śrub ośrednicy 2,7mm i 3,5mm korowych i blokowanych z nagwintowanymi głowami, które blokują się w płycie przez wytworzenie gwintu w otworze w trakcie wkręcania, bez konieczności stosowania śrubokrętu dynamometrycznnego. Możliwość ustawienia kąta wprowadzenia śruby blokowanej w zakresie +/- 15°. W części trzonowej płytki otwory blokująco-kompresyjne</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</si>
  <si>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</si>
  <si>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Śruba blokowana tytanowa ø3,5mm dł.8-70mm</t>
  </si>
  <si>
    <t>Śruba blokowana tytanowa ø2,7mm dł.8-70mm</t>
  </si>
  <si>
    <t>Śruba korowa tytanowa  ø3,5mm dł.8-70mm</t>
  </si>
  <si>
    <t>Śruba korowa tytanowa  ø2,7mm dł.8-70mm</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</si>
  <si>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Możliwość ustawienia kąta wprowadzenia śruby blokowanej w zakresie +/- 15°</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</si>
  <si>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wytworzenie gwintu w trakcie wkręcania, bez konieczności stosowania śrubokrętu dynamometrycznego. Możliwość ustawienia kąta wprowadzenia śruby blokowanej w zakresie +/- 15°</t>
  </si>
  <si>
    <t>Śruba blokowana tytanowa ø 3.5 mm, dł. 10-70 mm</t>
  </si>
  <si>
    <t>Śruba blokowana tytanowa ø 2.7 mm, dł. 8-50 mm</t>
  </si>
  <si>
    <t>Śruba korowa tytanowa ø 3.5 mm, dł. 10-70 mm</t>
  </si>
  <si>
    <t>Śruba korowa tytanowa ø 2.7 mm, dł. 8-50 mm</t>
  </si>
  <si>
    <t>Płytki tytanowe do zespoleń złamań kości dłoni, różnych kształtów, z otworami niegwintowanymi do śrub ø 1.7mm i 2.3 mm korowych i blokowanych z nagwintowanymi głowami, które blokują się w płycie przez wytworzenie gwintu w otworze w trakcie wkręcania, bez konieczności stosowania śrubokrętu dynamometrycznego. Możliwość ustawienia kąta wprowadzenia śruby blokowanej w zakresie +/- 10°</t>
  </si>
  <si>
    <t>Śruby korowe tytanowe, ø 1.7 mm, długość 5-24 mm, skok co 2 mm</t>
  </si>
  <si>
    <t>Śruby blokujące tytanowe, ø 1.7 mm, długość 5-24 mm, skok co 2 mm</t>
  </si>
  <si>
    <t>Śruby korowe tytanowe, ø 2.3 mm, długość 6-26 mm, skok co 2 mm</t>
  </si>
  <si>
    <t>Śruby blokujące tytanowe, ø 2.3 mm, długość 6-26 mm, skok co 2 mm</t>
  </si>
  <si>
    <t>Śruba tytanowa dwugwintowa kaniulowana, kompresyjna (typu Herberta), średnica 3,2mm, kaniulacja ø 1,0mm, długość śruby od 14 do 34mm, skok co 2mm. W skład zestawu wchodzi celownik do dostępu przezskórnego</t>
  </si>
  <si>
    <t>Śruba tytanowa kaniulowana ø2,0mm, kaniulacja ø0,8mm, długość śruby 8-30mm</t>
  </si>
  <si>
    <t>Śruba tytanowa kaniulowana ø3,0mm, kaniulacja ø1,2mm, długość śruby 8-40mm</t>
  </si>
  <si>
    <t>Śruba tytanowa kaniulowana ø 4,0mm, sterylna, kaniulacja ø 1,55 mm, pełny lub częściowy gwint, długość śruby 10-70mm</t>
  </si>
  <si>
    <t>Śruba tytanowa kaniulowana ø 5,0mm, sterylna kaniulacja ø 2.1mm, pełny lub częściowy gwint, długość śruby 20-80mm</t>
  </si>
  <si>
    <t>Śruba tytanowa kaniulowana ø 6,5mm, sterylna, kaniulacja ø 3.3mm, pełny lub częściowy gwint o długości 20mm lub 40mm, długość śruby 30-130mm</t>
  </si>
  <si>
    <t>Śruba tytanowa kaniulowana ø 8,0mm, sterylna, kaniulacja ø 3.3mm, pełny lub częściowy gwint o długości 25mm, długość śruby 40-130mm</t>
  </si>
  <si>
    <t>Stabilizator zewnętrzny typu Monotube na udo: tuba dynamiczna ø25 mm o długości 320-470 mm i zakresie dynamizacji 150 mm z dwiema klamrami multifunkcyjnymi ø25 mm</t>
  </si>
  <si>
    <t>Grotowkręty kostne ( ø5-6 mm, dł. 120-250 mm)</t>
  </si>
  <si>
    <t>Klucz z długim trzonkiem</t>
  </si>
  <si>
    <t>Stabilizator zewnętrzny typu Monotube na ramię i podudzie: tuba dynamiczna ø20 mm o długości 250-350 mm i zakresie dynamizacji 100 mm z dwiema klamrami multifunkcyjnymi ø20 mm</t>
  </si>
  <si>
    <t>Grotowkręty kostne ( ø4-5 mm, dł. 90-250 mm)</t>
  </si>
  <si>
    <t>Stabilizator zewnętrzny typu Monotube na przedramię: tuba dynamiczna ø15 mm o długości 180-250 mm i zakresie dynamizacji 70 mm z dwiema klamrami multifunkcyjnymi ø15 mm</t>
  </si>
  <si>
    <t>Grotowkręty kostne ( ø3-4 mm, dł. 60-180 mm)</t>
  </si>
  <si>
    <t>Dostawca zapewni instrumentarium niezbędne do założenia implantów oraz bank implantów. Dostawca zapewni szkolenie w technikach zakładania implantów</t>
  </si>
  <si>
    <t xml:space="preserve">PAKIET NR 5 </t>
  </si>
  <si>
    <r>
      <t>·</t>
    </r>
    <r>
      <rPr>
        <sz val="7"/>
        <color indexed="8"/>
        <rFont val="Times New Roman"/>
        <family val="1"/>
      </rPr>
      <t xml:space="preserve">         </t>
    </r>
    <r>
      <rPr>
        <sz val="9"/>
        <color indexed="8"/>
        <rFont val="Arial"/>
        <family val="2"/>
      </rPr>
      <t>Endoprotezy stawu biodrowego szyjkowe i proste</t>
    </r>
  </si>
  <si>
    <r>
      <t>·</t>
    </r>
    <r>
      <rPr>
        <sz val="7"/>
        <color indexed="8"/>
        <rFont val="Times New Roman"/>
        <family val="1"/>
      </rPr>
      <t xml:space="preserve">         </t>
    </r>
    <r>
      <rPr>
        <sz val="9"/>
        <color indexed="8"/>
        <rFont val="Arial"/>
        <family val="2"/>
      </rPr>
      <t>Endoprotezy stawu barkowego</t>
    </r>
  </si>
  <si>
    <t>Zestaw nr 1 - endoprotezy stawu biodrowego szyjkowe i proste</t>
  </si>
  <si>
    <t xml:space="preserve">Trzpień szyjkowy
Trzepień bezcementowy, przynasadowy, szyjkowy,  bezkołnierzowy, o przekroju owalnym z 4-ma wypustkami antyrotacyjnymi po bokach. Koślawość, szpotawość korygowana wysokością przycięcia szyjki. Trzpień umożliwiający wysokie, podgłowowe przycięcie szyjki kości udowej z zachowaniem jej fragmentu. Pokrycie zewnętrzne w formie porowatej warstwy tytanowej pokrytej cienką, bioaktywną warstwą hydroksyapatytu. Część dystalna i proksymalna trzpienia polerowana. Szyjka przewężona, redukująca możliwość konfliktu szyjkowo-panewkowego. Trzpień w minimum 9 rozmiarach. Stożek trzpienia 12/14.
</t>
  </si>
  <si>
    <t xml:space="preserve">Trzpień przynasadowy
Trzpień bezcementowy, prosty, przynasadowy, bezkołnierzowy, pokryty w części bliższej porowatą okładziną tytanową i dodatkowo cienką (max 20m), bioaktywną (osteoindukcyjną), szybko-resorbującą (do 6ciu miesięcy) warstwą fosforanowo-wapniową (tzw. BONIT). Kształt trzpienia stożkowy w dwóch płaszczyznach. Kąt szyjkowo-trzonowy zredukowany do 127° ułatwiający odtworzenie naturalnej anatomii pacjenta. Trzpień dostępny w minimum 10 rozmiarach standardowych i 10 rozmiarach lateralizowanych. Część dystalna i proksymalna trzpienia polerowane. Stożek 12/14.
</t>
  </si>
  <si>
    <t xml:space="preserve">Trzpień prosty
Trzpień bezcementowy, w minimum 10 rozmiarach i 3-ch wersjach: standardowej, lateralizowanej i waryzowanej. Trzpień prosty, stożkowy w jednaj płaszczyźnie pokryty wartwą hydroksyapatytu na całej długości. Część proksymalna polerowana, szyjka przewężona redukująca możliwość konfliktu szyjkowo-panewkowego. Stożek 12/14.
</t>
  </si>
  <si>
    <t xml:space="preserve">Panewka typu I:
Panewka, bezcementowa, tytanowa, sferyczna typu press-fit w minimum 13 rozmiarach. Czasza z otworami na śruby zaślepionymi fabrycznie. Rant czaszy obły, polerowany, redukujący możliwość konfliktu szyjkowo-panewkowego. Pokrycie zewnętrzne napyloną warstwą porowatego tytanu pokrytą bioaktywną warstwą fosforanowo-wapniową. Możliwość zastosowania wkładu polietylenowego lub ceramicznego, przystosowanego do rosnących rozmiarów głów: 28, 32, 36, 40mm. 
</t>
  </si>
  <si>
    <t>5.</t>
  </si>
  <si>
    <t>Wkładka ceramiczna Biolox Delta pod głowę 28, 32, 36, 40. Średnica wewnętrzna wkładu rośnie (od 28 mm do 40 mm) wraz z wzrostem zewnętrznej średnicy panewki</t>
  </si>
  <si>
    <t>6.</t>
  </si>
  <si>
    <t xml:space="preserve">Wkładka  polietylenowa  wykonana  z polietylenu HXLPE pod głowę 28, 32, 36, 40. 
Średnica wewnętrzna wkładu rośnie (od 28 mm do 40 mm) wraz z wzrostem zewnętrznej średnicy panewki
</t>
  </si>
  <si>
    <t>7.</t>
  </si>
  <si>
    <t>Wkładka  polietylenowa  wykonana  z polietylenu HXLPE, stabilizowanego witaminą E, pod głowę 28, 32, 36, 40, . Średnica wewnętrzna wkładu rośnie (od 28 mm do 40 mm) wraz z wzrostem zewnętrznej średnicy panewki</t>
  </si>
  <si>
    <t>8.</t>
  </si>
  <si>
    <t>9.</t>
  </si>
  <si>
    <t>Głowa metalowa o podwyższonej gładkości dostosowanej do artykulacji metal-metal, o średnicy 28, 32, 36, 40mm w minimum 3 rozmiarach długości szyjki</t>
  </si>
  <si>
    <t>10.</t>
  </si>
  <si>
    <t xml:space="preserve">Głowa ceramiczna Biolox Delta o średnicy 28 mm, 32 mm, 36, 40mm w min. 3 rozmiarach długości szyjki
</t>
  </si>
  <si>
    <t>Głowa metalowa o stożku 12/14 i średnicach zewnętrznych 22mm, 28mm i 32 mm w min. 3 długościach szyjki</t>
  </si>
  <si>
    <t>Głowa ceramiczna o stożku 12/14 i średnicy 28 mm w min. 3 długościach szyjki</t>
  </si>
  <si>
    <t>Śruby panewkowe W rozmiarach od 15 mm do 65 mm ze skokiem co 5 mm.</t>
  </si>
  <si>
    <t>Czasza bipolarna przystosowana do głów metalowych 22mm i 28 mm.  Głowy zatrzaskiwane w czaszy przy pomocy polietylenowego pierścienia. Średnica zewnętrzna czaszy od 38mm do 58 mm</t>
  </si>
  <si>
    <t>Panewka cementowa typu Muller o średnicy zewnętrznej 44 do 58 mm, przystosowana do głowy 28 mm.</t>
  </si>
  <si>
    <t>Ostrza do piły</t>
  </si>
  <si>
    <t>Dostawca zapewni 2 zestawy napędów chirurgicznych (wiertarka i piła oscylacyjna). Dostawca zapewni szkolenie w zakładaniu implantów.</t>
  </si>
  <si>
    <t>Zestaw nr 2 - endoprotezy stawu barkowego</t>
  </si>
  <si>
    <t>Komponent nasady ramiennej pokryty warstwa napylanego plazmowo hydroksyapatytu ceramicznego HA-C, z otworami do szycia tkanek po stronie bocznej i przyśrodkowej i odwrotnym stożkiem Morse`a do mocowania komponentu głowy w co najmniej 2-ch wielkościach</t>
  </si>
  <si>
    <t>Trzpienie ramienne w wersji cementowanej ( gładkie , polerowane), przykręcane do komponentu nasady, w minimum czterech średnicach. Wymiennie trzpienie ramienne rewizyjne, cementowane ( gładkie, polerowane), długie min 220 mm, przykręcane do komponentu nasady, w minimum 2 średnicach</t>
  </si>
  <si>
    <t>Trzpienie ramienne w wersji bezcementowej, przykręcane do komponentu nasady, pokryte warstwa napylanego plazmowo hydroksyapatytu ceramicznego HA-C, w minimum czterech średnicach.</t>
  </si>
  <si>
    <t>Głowy anatomiczne, mocowane do komponentu nasady na stożku Morse`a w minimum czterech średnicach, niecentryczne w minimum dwóch offsetach</t>
  </si>
  <si>
    <t>Taca panewkowa mocowana na 4 śruby z możliwością umocowania polietylenowej wkładki lub metalowej głowy odwrotnej. Taca pokryta warstwa napylanego plazmowo hydroksyapatytu ceramicznego HA-C</t>
  </si>
  <si>
    <t>Śruby korowe do mocowania tacy panewkowej</t>
  </si>
  <si>
    <t>Zaślepki zabezpieczające do śrub korowych</t>
  </si>
  <si>
    <t>Wkładka panewkowa polietylenowa do tacy bezcementowej w minimum 2 rozmiarach, w minimum 5 grubościach każdy</t>
  </si>
  <si>
    <t>Taca do mocowania wkładki odwrotnej mocowana na śrubę i stożek Morse`a do komponentu nasady ramiennej</t>
  </si>
  <si>
    <t>Polietylenowy komponent wkładki odwrotnej zatrzaskiwany w tacy w minimum 3 grubościach</t>
  </si>
  <si>
    <t>Głowa odwrotna mocowany do tacy panewkowej</t>
  </si>
  <si>
    <t>Śruba  do mocowania głowy odwrotnej</t>
  </si>
  <si>
    <t>Śruba do mocowania tacy wkładki odwrotnej</t>
  </si>
  <si>
    <t>Panewka cementowana PE</t>
  </si>
  <si>
    <t xml:space="preserve">Instrumentarium i implanty na życzenie, bez tworzenia banku implantów. Dostawca zapewni szkolenie w zakładaniu implantów.
</t>
  </si>
  <si>
    <t>PAKIET NR 6</t>
  </si>
  <si>
    <r>
      <t>·</t>
    </r>
    <r>
      <rPr>
        <sz val="7"/>
        <color indexed="8"/>
        <rFont val="Times New Roman"/>
        <family val="1"/>
      </rPr>
      <t xml:space="preserve">         </t>
    </r>
    <r>
      <rPr>
        <sz val="9"/>
        <color indexed="8"/>
        <rFont val="Arial"/>
        <family val="2"/>
      </rPr>
      <t>Osteosynteza ogólna</t>
    </r>
  </si>
  <si>
    <r>
      <t>·</t>
    </r>
    <r>
      <rPr>
        <sz val="7"/>
        <color indexed="8"/>
        <rFont val="Times New Roman"/>
        <family val="1"/>
      </rPr>
      <t xml:space="preserve">         </t>
    </r>
    <r>
      <rPr>
        <sz val="9"/>
        <color indexed="8"/>
        <rFont val="Arial"/>
        <family val="2"/>
      </rPr>
      <t>Płytki LCP</t>
    </r>
  </si>
  <si>
    <r>
      <t>·</t>
    </r>
    <r>
      <rPr>
        <sz val="7"/>
        <color indexed="8"/>
        <rFont val="Times New Roman"/>
        <family val="1"/>
      </rPr>
      <t xml:space="preserve">         </t>
    </r>
    <r>
      <rPr>
        <sz val="9"/>
        <color indexed="8"/>
        <rFont val="Arial"/>
        <family val="2"/>
      </rPr>
      <t>Gwoździe śródszpikowe i płytki DHS, DCS</t>
    </r>
  </si>
  <si>
    <t>Wkręty stalowe do kości korowej 4,5 mm, długość 16-100 mm, gniazdo sześciokątne, gwint na całej długości samogwintujące</t>
  </si>
  <si>
    <t>Wkręty stalowe do kości korowej 3,5 mm, długość 10-60 mm, gniazdo sześciokątne, gwint na całej długości, samogwintujące</t>
  </si>
  <si>
    <t>Wkręty stalowe do kości korowej 2,7 mm, długość 6-40 mm, gniazdo sześciokątne, gwint na całej długości, samogwintujące</t>
  </si>
  <si>
    <t>Wkręty stalowe do kości korowej 2,0 mm, długość 6-30 mm, gniazdo sześciokątne, gwint na całej długości, samogwintujące</t>
  </si>
  <si>
    <t>Wkręty stalowe kostkowe 4,5 mm, długość 25-70 mm, gniazdo sześciokątne, samogwintujące</t>
  </si>
  <si>
    <t>Wkręty stalowe łódkowate 3,5 mm, długość 12-40 mm gniazdo sześciokątne, gwint na całej długości lub częściowy, samogwintujące</t>
  </si>
  <si>
    <t>Wkręty stalowe do kości gąbczastej 6,5 mm, długość 30-120 mm, gniazdo sześciokątne, gwint na długości 16-32 mm, samogwintujące</t>
  </si>
  <si>
    <t>Wkręty stalowe do kości gąbczastej 6,5 mm, długość 30-120 mm, gniazdo sześciokątne, gwint na całej długości, samogwintujące</t>
  </si>
  <si>
    <t>Drut Kirschnera 0,8 do 1,4 mm długość 150 mm</t>
  </si>
  <si>
    <t>Drut Kirschnera 1,6 do 2,0 mm długość 150 mm</t>
  </si>
  <si>
    <t>Drut Kirschnera 1,6 do 2,0 mm długość 310 mm</t>
  </si>
  <si>
    <t>Drut Kirschnera 2,0 do 2,5 mm długość 310 mm</t>
  </si>
  <si>
    <t>Drut Kirschnera 3,0 mm długość 310 mm</t>
  </si>
  <si>
    <t>Drut Kirschnera z oliwką 1,8/310 mm</t>
  </si>
  <si>
    <t xml:space="preserve">Drut Kirschnera gwintowane 1,0 do 2,5 mm, długość 150 i 310 mm </t>
  </si>
  <si>
    <t>Drut kostny do cerklażu miękki w zwojach 10m, fi 0,3 do 1,2 mm</t>
  </si>
  <si>
    <t>Grot Steinmanna 3,0 do 5,0 mm, długość 150 do 210 mm</t>
  </si>
  <si>
    <t>Grotowkręty stożkowe samogwintujące do stabilizatora zewnętrznego 3/80mm</t>
  </si>
  <si>
    <t>Grotowkręty stożkowe samogwintujące do stabilizatora zewnętrznego 6/150mm</t>
  </si>
  <si>
    <t>Pręty Rusha 2,4 do 3,2 mm długość 150 do 240 mm</t>
  </si>
  <si>
    <t>Płytka rynienkowa 1/3, szerokości 9 mm, do wkrętów 3,5 mm 4-8 otworów, otwory owalne</t>
  </si>
  <si>
    <t>Płytka rynienkowa 1/3 szerokości 7 mm ,  do wkrętów 3,5 lub 2,7 mm 4-8 otworów</t>
  </si>
  <si>
    <t>Płytka kształtowa do nasady bliższej piszczeli lewa i prawa, szeroka i wąska do wkrętów 4,5 i 6,5 mm</t>
  </si>
  <si>
    <t>Płytka kształtowa Y do dalszego końca kości ramiennej, lewa i prawa do wkrętów 4,5 mm</t>
  </si>
  <si>
    <t>Płytka do kości piętowej, z zaczepem lub bez, lewa i prawa, otwory pod wkręty fi 3,5 mm, możliwość formowania</t>
  </si>
  <si>
    <t>Płytka stalowa do osteotomii podkolanowej, dystansowa, klinowa, wielkość klina 5 do 17,5mm, otwory pod wkręty korowe i gąbczaste 4,5 i 6,5 mm</t>
  </si>
  <si>
    <t>Wiertła o różnych długościach i średnicach 1,5 do 6,0 mm</t>
  </si>
  <si>
    <t>Gwintowniki do wkrętów korowych i gąbczastych 2,7 do 6,5 mm</t>
  </si>
  <si>
    <t>Podkładki tytanowe średnicy 10 i 14 mm do rekonstrukcji więzadłowych</t>
  </si>
  <si>
    <t>Zestaw nr 2 - Płytki blokowane LCP</t>
  </si>
  <si>
    <t>Płytka blokowana tytanowa do nasady bliższej kości ramiennej od 3 do 10 otworów w części trzonowej, otwory do wkrętów 3,5 mm</t>
  </si>
  <si>
    <t>Płytka blokowana tytanowa rekonstrukcyjna, prosta, 4-10 otworów, otwory do wkrętów 3,5 mm</t>
  </si>
  <si>
    <t>Płytka blokowana tytanowa anatomiczna do nasady bliższej piszczeli, boczna 4-16 otworów, otwory do wkrętów 3,5 mm</t>
  </si>
  <si>
    <t xml:space="preserve">Płytka blokowana tytanowa anatomiczna do nasady dalszej piszczeli, przyśrodkowa 4-14 otworów, otwory do wkrętów 3,5 mm </t>
  </si>
  <si>
    <t>Płytka blokowana tytanowa anatomiczna do nasady dalszej kości promieniowej 3-5 otworowa</t>
  </si>
  <si>
    <t>Wkręty blokowane samogwintujące tytanowe 3,5 mm, dł. 16-85 mm</t>
  </si>
  <si>
    <t>Wkręty blokowane samogwintujące tytanowe 2,4 mm, dł. 10-30 mm</t>
  </si>
  <si>
    <t>Wkręty korowe samogwintujące tytanowe, 3,5 mm, dł. 16-60 mm, gwint na całej długości</t>
  </si>
  <si>
    <t>Wkręty korowe samogwintujące tytanowe, 2,7 mm, dł. 6-40 mm, gwint na całej długości</t>
  </si>
  <si>
    <t>Zestaw nr 3 - Gwoździe śródszpikowe i płytki DHS, DCS</t>
  </si>
  <si>
    <r>
      <t>Gwóźdź śródszpikowy blokowany stalowy do bliższego końca kości udowej krótki 220-280mm, średnica d=(10-12) mm, kąt (125-135)</t>
    </r>
    <r>
      <rPr>
        <vertAlign val="superscript"/>
        <sz val="8"/>
        <color indexed="8"/>
        <rFont val="Arial"/>
        <family val="2"/>
      </rPr>
      <t>0</t>
    </r>
    <r>
      <rPr>
        <sz val="8"/>
        <color indexed="8"/>
        <rFont val="Arial"/>
        <family val="2"/>
      </rPr>
      <t>, blokowany jedną śrubą kaniulowaną i pinem derotacyjnym  (lub drugą śrubą). Śruba w wersji teleskopowej i standard.</t>
    </r>
  </si>
  <si>
    <t>Śruba doszyjkowa stalowa teleskopowa, kaniulowana 11 mm 70-120 mm, w komplecie z zaślepką</t>
  </si>
  <si>
    <t>Śruba doszyjkowa stalowa kaniulowane standard 11 mm 70-120 mm</t>
  </si>
  <si>
    <t>Pin derotacyjny 4 mm, blokowany w gwoździu, dł. 70 120 mm</t>
  </si>
  <si>
    <t>Śruba zaślepiająca do gwoździa</t>
  </si>
  <si>
    <t>1.5</t>
  </si>
  <si>
    <t xml:space="preserve">Śruba kompresyjna </t>
  </si>
  <si>
    <t>Gwóźdź blokowany do kości udowej anatomiczny stalowy prawy i lewy kompresyjno-rekonstrukcyjny prawy, wygięty w 3 płaszczyznach, umożliwiający implantowanie z dostępu bocznego , fi 9-12 mm, długości 300 do 480 mm</t>
  </si>
  <si>
    <t>Wkręt stalowy rekonstrukcyjny 6,5 mm, długość 65 do 115 mm</t>
  </si>
  <si>
    <t>Śruba zaślepiająca do gwoździa zwykła i przedłużająca</t>
  </si>
  <si>
    <t>2.3</t>
  </si>
  <si>
    <t>Śruba kompresyjna</t>
  </si>
  <si>
    <t>Gwóźdź blokowany do kości piszczelowej stalowy,  w wersji litej, fi 8-10 mm i wersji kaniulowanej 9-11 mm, długość 270 do 390 mm</t>
  </si>
  <si>
    <t>Gwóźdź blokowany do kości ramiennej kompresyjny stalowy kaniulowane, fi 8 do 9 mm, długość 180 do 320 mm</t>
  </si>
  <si>
    <t>4.1</t>
  </si>
  <si>
    <t>Wkręt blokujący stalowy 4,5 mm, długość 28-80 mm</t>
  </si>
  <si>
    <t>Stabilizator dynamiczny DHS, płytka ustalająca, kąt 135 st. Liczba otworów do wkrętów 2 do 12</t>
  </si>
  <si>
    <t>Stabilizator dynamiczny DCS, płytka ustalająca, kąt 95 st. Liczba otworów do wkrętów 4 do 16</t>
  </si>
  <si>
    <t>7.1</t>
  </si>
  <si>
    <t>Śruba stalowa DHS/DCS 12,5 mm, długość 65 do 120 mm, ze skokiem co 5 mm</t>
  </si>
  <si>
    <t>7.2</t>
  </si>
  <si>
    <t>Śruba stalowa DHS/DCS do kości osteoporotycznej 16 mm, długość 65 do 120 mm, ze skokiem co 5 mm</t>
  </si>
  <si>
    <t>7.3</t>
  </si>
  <si>
    <t>Śruba stalowa kompresyjna</t>
  </si>
  <si>
    <r>
      <t>·</t>
    </r>
    <r>
      <rPr>
        <sz val="7"/>
        <color indexed="8"/>
        <rFont val="Times New Roman"/>
        <family val="1"/>
      </rPr>
      <t xml:space="preserve">         </t>
    </r>
    <r>
      <rPr>
        <sz val="9"/>
        <color indexed="8"/>
        <rFont val="Arial"/>
        <family val="2"/>
      </rPr>
      <t xml:space="preserve">Endoproteza stawu barkowego </t>
    </r>
  </si>
  <si>
    <r>
      <t>·</t>
    </r>
    <r>
      <rPr>
        <sz val="7"/>
        <color indexed="8"/>
        <rFont val="Times New Roman"/>
        <family val="1"/>
      </rPr>
      <t xml:space="preserve">         </t>
    </r>
    <r>
      <rPr>
        <sz val="9"/>
        <color indexed="8"/>
        <rFont val="Arial"/>
        <family val="2"/>
      </rPr>
      <t>Płytki LCP specjalne</t>
    </r>
  </si>
  <si>
    <t>Zestaw nr 1 - endoproteza stawu barkowego</t>
  </si>
  <si>
    <t xml:space="preserve">Trzpień cementowany
Anatomiczny kształt, brak wystających elementów w części bocznej trzpienia zmniejszający ryzyko uszkodzenia przyczepu mięśnia nadgrzebieniowego. Przyśrodkowy i boczny otwór trzpienia do stabilnego mocowania guzków kości ramiennej z użyciem kabli. Kąt pochylenia głowy 135 stopni. Trzpień samocentrujący i samorotujący. Dostępny w minimum 5 rozmiarach. Długość od 115 do 210mm.
</t>
  </si>
  <si>
    <t xml:space="preserve">Głowa endoprotezy
Wysokość głowy proporcjonalna do promienia głowy. Regulacja położenia podwójnym mechanizmem mimośrodowym względem trzpienia protezy. Mocowanie na trzpieniu typu press-fit poza polem operacyjnym. Dostępna w minimum 8 rozmiarach od 40 do 54mm.
</t>
  </si>
  <si>
    <t>Podwójna wkładka duocentryczna</t>
  </si>
  <si>
    <t xml:space="preserve">Panewka polietylenowa
Do montażu samodzielnie na cemencie. Możliwość mocowania z dodatkowymi tytanowymi śrubami mocującymi bądź tytanową podstawą mocowaną bezcementowo. Minimum 7 rozmiarów od 42mm do 54mm.
</t>
  </si>
  <si>
    <t>Zestaw nr 2 - płytki udowe LCP specjalne</t>
  </si>
  <si>
    <t xml:space="preserve">Płyta LCP-LISS do dalszego końca kości udowej
Płytka stalowa anatomiczna (prawa, lewa) o długościach od 156mm do 316mm. Na części trzonowej otwory umożliwiające zespolenie śrubami kompresyjnymi lub blokowanymi. Instrumentarium wyposażone w przezierny rtg celownik mocowany do płyty umożliwiający przeskórne wkręcenie śruby.
</t>
  </si>
  <si>
    <t xml:space="preserve">Płytka LCP do bliższego końca kości udowej
Płytka stalowa anatomiczna (prawa, lewa) pozwalająca na zespolenie całej długości trzonu. Na części trzonowej otwory umożliwiające zespolenie śrubami kompresyjnymi lub blokowanymi. Śruby doszyjkowe o różnym kącie wprowadzenia o średnicy 7,3mm i 5 mm. Płytka z hakiem krętarzowym w opcji.
</t>
  </si>
  <si>
    <t>Śruba blokowana samogwintująca 5 mm, gniazdo sześciokątne 3,5mm.Długości od 14 do 90 mm.</t>
  </si>
  <si>
    <t>Śruba z głową stożkową kaniulowana 5mm z pełnym lub niepełnym gwintem. Długość od 25 do 105mm.</t>
  </si>
  <si>
    <t>Śruba blokowana samowiercąca samogwintująca 7,3 mm, gniazdo sześciokątne 4mm.Długości od 60 do 120mm. Zamiennie śruba z głową stożkową.</t>
  </si>
  <si>
    <t xml:space="preserve">Śruba korowa 4.5 mm  samogwintująca ,gniazdo sześciokątne 3,5mm.Długości od 14 do 100mm </t>
  </si>
  <si>
    <t xml:space="preserve">Śruba kompresyjna typu Herberta
Śruba tytanowa kaniulowana z gwintowaną główką, samotnąca i samogwintująca. Gwint na główce dostosowany do kości korowej a w części dalszej do kości gąbczastej. Średnica główki 3,5mm. Rdzeń 2mm, gwint na końcu 2,4 lub 3mm. Konstrukcja śruby umożliwia kompresję odłamów i następnie niezależne wkręcenie główki śruby.
</t>
  </si>
  <si>
    <t xml:space="preserve">Płytki anatomiczne do dalszej nasady kości ramiennej: 
Mocowanie płytki od strony przyśrodkowej , bocznej lub tylno-bocznej. . Na części trzonowej otwory umożliwiające zespolenie śrubami kompresyjnymi lub blokowanymi. W części nasadowej płytek otwory z możliwością zastosowania śrub zmienno kątowych +- 15 stopni 2,7mm lub śrub korowych. 
</t>
  </si>
  <si>
    <t xml:space="preserve">Płytka anatomiczna rekonstrukcyjna do wyrostka łokciowego
Płytka blokująco-kompresyjna. Na części trzonowej otwory umożliwiające zespolenie śrubami kompresyjnymi lub blokowanymi.  W części nasadowej płytek otwory z możliwością zastosowania śrub zmienno kątowych +- 15 stopni 2,7mm lub śrub korowych.
</t>
  </si>
  <si>
    <t>Śruba blokowana zmienno-kątowa 2,7mm, samogwintująca, gniazdo gwiazdkowe, długość 10-60mm.</t>
  </si>
  <si>
    <t>Śruba kompresyjna przynasadowa, niskoprofilowa 2,7mm, samogwintująca, gniazdo gwiazdkowe, długość 10-70mm</t>
  </si>
  <si>
    <t>Śruba blokująca 3,5mm, samogwintująca, długość 10-60mm</t>
  </si>
  <si>
    <t>Śruba korowa 3,5mm, samogwintująca, długość 10-60mm</t>
  </si>
  <si>
    <t xml:space="preserve">Płytka anatomiczna do bliższej nasady kości promieniowej
Płytka dopasowana do złamań głowy (anatomiczna) i szyjki kości promieniowej (uniwersalna).  Na części trzonowej otwory umożliwiające zespolenie śrubami kompresyjnymi lub blokowanymi. W części nasadowej płytek otwory z możliwością zastosowania śrub zmienno kątowych  2,4/ 2,7mm. 
</t>
  </si>
  <si>
    <t>Śruba blokowana 2,4mm samogwintująca, gniazdo gwiazdkowe, długość 6-30mm</t>
  </si>
  <si>
    <t>Śruba korowa 2,4mm samogwintująca, gniazdo gwiazdkowe, długość 6-30mm</t>
  </si>
  <si>
    <t>Dostawca zapewni instrumentarium i bank implantów na życzenie. Dostawca zapewni szkolenie w technikach zakładania implantów.</t>
  </si>
  <si>
    <t>PAKIET NR 8</t>
  </si>
  <si>
    <t xml:space="preserve">Kotwica do barku - średnica 1,4mm, ze wzmocnioną nicią, na sterylnym podajniku., </t>
  </si>
  <si>
    <t>I.</t>
  </si>
  <si>
    <t>Implanty pod śruby 1,2 i 1,5 mm</t>
  </si>
  <si>
    <t>Implanty pod śruby 1,2 i 1,5 mm nieblokowane</t>
  </si>
  <si>
    <t>Płyty do zespoleń złamań w obrębie kości paliczków, profil 0,6 mm; tytanowe; pod śruby korowe 1,2 oraz 1,5 mm; jednootworowe-haczykowe do złamania awulsyjnego paliczka; proste 4 i 6 otworowe; oraz w kształcie litery L;</t>
  </si>
  <si>
    <t>Płyty do zespoleń złamań w obrębie kości paliczków, profil 0,6 mm; tytanowe; pod śruby korowe 1,2 oraz 1,5 mm; w kształcie litery T-7 i 8 otworowa; Y – 6 otworowe ; prostokątne i trapezowate 4 otworowe</t>
  </si>
  <si>
    <t>Płyty do zespoleń złamań w obrębie kości paliczków, profil 0,6 mm; tytanowe; pod śruby korowe 1,2 oraz 1,5 mm; proste 16 otworowe; w kształcie litery T 10 otworowe</t>
  </si>
  <si>
    <t>Płyty do zespoleń złamań w obrębie kości paliczków, profil 0,6 mm; tytanowe; pod śruby korowe 1,2 oraz 1,5 mm; proste i  dwurzędowe naprzemienne 16 otworowe</t>
  </si>
  <si>
    <t>Płyty do zespoleń złamań w obrębie kości paliczków, profil 0,6 mm; tytanowe; pod śruby korowe 1,2 oraz 1,5 mm; prostokątne, trapezowe  i skośne 6 otworowe</t>
  </si>
  <si>
    <t>Płyty do zespoleń złamań w obrębie kości paliczków, profil 0,6 mm; tytanowe; pod śruby korowe 1,2 oraz 1,5 mm; trapezowe i skośne 8 otworowe</t>
  </si>
  <si>
    <t>Płyty do zespoleń złamań w obrębie kości paliczków, profil 0,6 mm; tytanowe; pod śruby korowe 1,2 oraz 1,5 mm; trapezowe 10 i 12 otworowe</t>
  </si>
  <si>
    <t>Implanty pod śruby 1,2 i 1,5 mm blokowane</t>
  </si>
  <si>
    <t>Płyty do zespoleń złamań w obrębie kości paliczków, profil 0,8 mm; tytanowe; pod śruby korowe 1,2 oraz 1,5 mm; proste 4 otworowe; zaopatrzone w system trójpunktowego blokowania na docisk, pozwalające na wprowadzenie śruby w zakresie kąta +/- 15 stopni.</t>
  </si>
  <si>
    <t>Płyty do zespoleń złamań w obrębie kości paliczków, profil 0,8 mm; tytanowe; pod śruby korowe 1,2 oraz 1,5 mm; prostokątne 4 otworowe i skośne 6 otworowe; zaopatrzone w system trójpunktowego blokowania na docisk, pozwalające na wprowadzenie śruby w zakresie kąta +/- 15 stopni.</t>
  </si>
  <si>
    <t>Płyty do zespoleń złamań w obrębie kości paliczków, profil 0,8 mm; tytanowe; pod śruby korowe 1,2 oraz 1,5 mm; w kształcie litery Ti z rotacją; zaopatrzone w system trójpunktowego blokowania na docisk, pozwalające na wprowadzenie śruby w zakresie kąta +/- 15 stopni.</t>
  </si>
  <si>
    <t>Płyty do zespoleń złamań w obrębie kości paliczków, profil 0,8 mm; tytanowe; pod śruby korowe 1,2 oraz 1,5 mm; trapezoidalne skośne 8 otworowe; oraz do kości łódeczkowatej; zaopatrzone w system trójpunktowego blokowania na docisk, pozwalające na wprowadzenie śruby w zakresie kąta +/- 15 stopni</t>
  </si>
  <si>
    <t>Płyty do zespoleń złamań w obrębie kości paliczków, profil 0,8 mm; tytanowe; pod śruby korowe 1,2 oraz 1,5 mm; trapezoidalne skośne 80 otworowe; zaopatrzone w system trójpunktowego blokowania na docisk, pozwalające na wprowadzenie śruby w zakresie kąta +/- 15 stopni</t>
  </si>
  <si>
    <t>a</t>
  </si>
  <si>
    <t>Śruby korowe, tytanowe 1,2 mm; dł. 4-20mm, skok co 1 i 2 mm.</t>
  </si>
  <si>
    <t>b</t>
  </si>
  <si>
    <t>Śruby korowe, tytanowe 1,5 mm; dł. 4-24mm, skok co 1 i 2 mm.</t>
  </si>
  <si>
    <t>c</t>
  </si>
  <si>
    <t>Śruby tytanowe 1,5 mm, blokowane – trójpunktowy system blokowania na docisk, długość 4-13 mm</t>
  </si>
  <si>
    <t>II.</t>
  </si>
  <si>
    <t>Implanty pod śruby 2,0 i 2,3 mm</t>
  </si>
  <si>
    <t>Implanty pod śruby 2,0 i 2,3 mm nieblokowane</t>
  </si>
  <si>
    <t>Płyty do zespoleń złamań w obrębie kości paliczków, profil 1,0 mm; tytanowe; pod śruby korowe 2,0 oraz 2,3 mm; proste 4 i 6 otworowe; oraz w kształcie litery L;</t>
  </si>
  <si>
    <t>Płyty do zespoleń złamań w obrębie kości paliczków, profil 1,0 mm; tytanowe; pod śruby korowe 2,0 oraz 2,3 mm; w kształcie litery T-6 i 7 otworowa; Y-7 otworowe ; prostokątne i trapezowate 4 otworowe</t>
  </si>
  <si>
    <t>Płyty do zespoleń złamań w obrębie kości paliczków, profil 1,0 mm; tytanowe; pod śruby korowe 2,0 oraz 2,3 mm; proste 16 otworowe</t>
  </si>
  <si>
    <t>Płyty do zespoleń złamań w obrębie kości paliczków, profil 1,0 mm; tytanowe; pod śruby korowe 2,0 oraz 2,3 mm; proste i  dwurzędowe naprzemienne 16 otworowe</t>
  </si>
  <si>
    <t>Płyty do zespoleń złamań w obrębie kości paliczków, profil 1,0 mm; tytanowe; pod śruby korowe 2,0 oraz 2,3 mm; prostokątne, trapezowe  i skośne 6 otworowe</t>
  </si>
  <si>
    <t>Płyty do zespoleń złamań w obrębie kości paliczków, profil 1,0 mm; tytanowe; pod śruby korowe 2,0 oraz 2,3 mm; trapezowe i skośne 8 otworowe</t>
  </si>
  <si>
    <t>Płyty do zespoleń złamań w obrębie kości paliczków, profil 1,0 mm; tytanowe; pod śruby korowe 2,0 oraz 2,3 mm; trapezowe 10 i 12 otworowe</t>
  </si>
  <si>
    <t>Implanty pod śruby 2,0 i 2,3 mm nieblokowane kompresyjne</t>
  </si>
  <si>
    <t>Płyty do zespoleń złamań w obrębie kości paliczków, profil 1,3 mm; tytanowe; pod śruby korowe 2,0 oraz 2,3 mm; kompresyjne; proste 4,5 i 6 otworowe</t>
  </si>
  <si>
    <t>Płyty do zespoleń złamań w obrębie kości paliczków, profil 1,3 mm; tytanowe; pod śruby korowe 2,0 oraz 2,3 mm; kompresyjne; proste 8 otworowe; w kształcie litery T;L-6 otworowe</t>
  </si>
  <si>
    <t>Płyty do zespoleń złamań w obrębie kości paliczków, profil 1,3 mm; tytanowe; pod śruby korowe 2,0 oraz 2,3 mm; kompresyjne; w kształcie litery L-10 otworowe; T-10 otworowe</t>
  </si>
  <si>
    <t>Implanty pod śruby 2,0 i 2,3 mm blokowane profil 1,0 mm; Płytki z otworami pod śruby korowe oraz śruby blokowane zaopatrzone w system trójpunktowego blokowania na docisk, pozwalające na wprowadzenie śruby w zakresie kąta +/- 15 stopni.</t>
  </si>
  <si>
    <t>Płyty do zespoleń złamań w obrębie kości palców, profil 1,0 mm; tytanowe; pod śruby korowe i blokowane; śruby 2,0 oraz 2,3 mm; proste 6 otworowe.</t>
  </si>
  <si>
    <t>Płyty do zespoleń złamań w obrębie kości palców, profil 1,0 mm; tytanowe; pod śruby korowe i blokowane; śruby 2,0 oraz 2,3 mm; w kształcie litery T,Y,L; prostokątne 4 otworowe.</t>
  </si>
  <si>
    <t>Płyty do zespoleń złamań w obrębie kości palców, profil 1,0 mm; tytanowe; pod śruby korowe i blokowane; śruby 2,0 oraz 2,3 mm; trapezowe 6 otworowe.</t>
  </si>
  <si>
    <t>Płyty do zespoleń złamań w obrębie kości palców, profil 1,0 mm; tytanowe; pod śruby korowe i blokowane; śruby 2,0 oraz 2,3 mm; trapezowe 8 otworowe.</t>
  </si>
  <si>
    <t>Płyty do zespoleń złamań w obrębie kości palców, profil 1,0 mm; tytanowe; pod śruby korowe i blokowane; śruby 2,0 oraz 2,3 mm; trapezowe 12 otworowe.</t>
  </si>
  <si>
    <t>Implanty pod śruby 2,0 i 2,3 mm blokowane profil 1,3 mm. Płytki z otworami pod śruby korowe oraz śruby blokowane zaopatrzone w system trójpunktowego blokowania na docisk, pozwalające na wprowadzenie śruby w zakresie kąta +/- 15 stopni.</t>
  </si>
  <si>
    <t>Płyty do zespoleń złamań w obrębie kości palców i stopy, profil 1,3 mm; tytanowe; pod śruby korowe i blokowane; śruby 2,0 oraz 2,3 mm; proste 4 otworowe</t>
  </si>
  <si>
    <t>Płyty do zespoleń złamań w obrębie kości palców i stopy, profil 1,3 mm; tytanowe; pod śruby korowe i blokowane; śruby 2,0 oraz 2,3 mm; proste 5 otworowe</t>
  </si>
  <si>
    <t>Płyty do zespoleń złamań w obrębie kości palców i stopy, profil 1,3 mm; tytanowe; pod śruby korowe i blokowane; śruby 2,0 oraz 2,3 mm; proste 6 otworowe; w kształcie litery T-6 i 7 otworowe; L-6 otworowe</t>
  </si>
  <si>
    <t>Płyty do zespoleń złamań w obrębie kości palców i stopy, profil 1,3 mm; tytanowe; pod śruby korowe i blokowane; śruby 2,0 oraz 2,3 mm; proste 8 otworowe; w kształcie litery T-9 otworowe; prostokątne 4 otworowe</t>
  </si>
  <si>
    <t>Płyty do zespoleń złamań w obrębie kości palców i stopy, profil 1,3 mm; tytanowe; pod śruby korowe i blokowane; śruby 2,0 oraz 2,3 mm; w kształcie litery T-10 otworowe; L-10 otworowe; trapezowe 6 otworowe</t>
  </si>
  <si>
    <t>Płyty do zespoleń złamań w obrębie kości palców i stopy, profil 1,3 mm; tytanowe; pod śruby korowe i blokowane; śruby 2,0 oraz 2,3 mm; trapezowe 8 otworowe; dwubiegunowe 6 otworowe krótkie</t>
  </si>
  <si>
    <t>Płyty do zespoleń złamań w obrębie kości palców i stopy, profil 1,3 mm; tytanowe; pod śruby korowe i blokowane; śruby 2,0 oraz 2,3 mm; trapezowe 10 otworowe; dwubiegunowe 6 otworowe długie</t>
  </si>
  <si>
    <t>Płyty do głowy kości promieniowej oraz artrodezy nadgarstka. Płytki z otworami pod śruby korowe oraz śruby blokowane zaopatrzone w system trójpunktowego blokowania na docisk, pozwalające na wprowadzenie śruby w zakresie kąta +/- 15 stopni.</t>
  </si>
  <si>
    <t>Płyty do złamań w obrębie głowy kości promieniowej; tytanowe; profil 1,4 mm; anatomiczny kształt; 10 otworowa; obejmująca</t>
  </si>
  <si>
    <t>Płyty do złamań w obrębie głowy kości promieniowej; tytanowe; profil 1,4 mm; anatomiczny kształt; 11 otworowa; podporowa</t>
  </si>
  <si>
    <t>Płyta do artrodezy nadgarstka; tytanowa; profil 1,4 mm; 12 otworowa</t>
  </si>
  <si>
    <t>Śruby korowe, tytanowe, średnica 2,0 mm; dł.4-30mm; skok co 1 i 2 mm; Śruby korowe, tytanowe, średnica 2,3 mm; dł. 5-34mm; skok co 1 i 2 mm;</t>
  </si>
  <si>
    <t>Śruby tytanowe 2,0 mm, blokowane – trójpunktowy system blokowania na docisk, długość 6-30 mm</t>
  </si>
  <si>
    <t>III.</t>
  </si>
  <si>
    <t>Implanty pod śruby 2,8 mm</t>
  </si>
  <si>
    <t>Implanty pod śruby 2,8 mm do złamań w obrębie kości stopy. Płytki z otworami pod śruby korowe oraz śruby blokowane zaopatrzone w system trójpunktowego blokowania na docisk, pozwalające na wprowadzenie śruby w zakresie kąta +/- 15 stopni.</t>
  </si>
  <si>
    <t>Płyty do zespoleń złamań w obrębie kości stopy, profil 1,6 mm; tytanowe; pod śruby korowe i blokowane; śruby 2,8 mm; proste 4 otworowe.</t>
  </si>
  <si>
    <t>Płyty do zespoleń złamań w obrębie kości stopy, profil 1,6 mm; tytanowe; pod śruby korowe i blokowane; śruby 2,8 mm; proste 6 otworowe; w kształcie litery T-7 otworowe.</t>
  </si>
  <si>
    <t>Płyty do zespoleń złamań w obrębie kości stopy, profil 1,6 mm; tytanowe; pod śruby korowe i blokowane; śruby 2,8 mm; proste 8 otworowe; w kształcie litery T-9 otworowe.</t>
  </si>
  <si>
    <t>Płyty do zespoleń złamań w obrębie kości stopy, profil 1,6 mm; tytanowe; pod śruby korowe i blokowane; śruby 2,8 mm; dwubiegunowe, 6 otworowe; krótkie</t>
  </si>
  <si>
    <t>Płyty do zespoleń złamań w obrębie kości stopy, profil 1,6 mm; tytanowe; pod śruby korowe i blokowane; śruby 2,8 mm; dwubiegunowe, 6 otworowe; długie</t>
  </si>
  <si>
    <t>Płyty do zespoleń złamań w obrębie kości stopy, profil 1,6 mm; tytanowe; pod śruby korowe i blokowane; śruby 2,8 mm; wielootworowe 11 i 12 otworowe</t>
  </si>
  <si>
    <t>Śruby tytanowe 2,8 mm, blokowane – trójpunktowy system blokowania; z otworem promienistym, długość 8-45 mm.</t>
  </si>
  <si>
    <t>Śruby korowe 2,8 mm, tytanowe, z otworem promienistym, długość 8-45 mm</t>
  </si>
  <si>
    <t xml:space="preserve">PAKIET NR 9 - Płytki do zespoleń kości drobnych </t>
  </si>
  <si>
    <t>Śruby kompresyjne Herberta kaniulowane 3,9/3 mm, długość 12 do 30 mm</t>
  </si>
  <si>
    <t>Wkręty kaniulowane do kości gąbczastej, samogwintujące fi 5,0 mm, długość 40 do 70 mm, długość gwintu 32 mm, gniazdo sześciokątne</t>
  </si>
  <si>
    <t>Wkręty kaniulowane do kości gąbczastej, samogwintujące fi 7,0 mm, długość 40 do 130 mm, długość gwintu 32 mm, gniazdo sześciokątne</t>
  </si>
  <si>
    <t>Podkładki pod wkręty do kości gąbczastej i korowej o różnych średnicach</t>
  </si>
  <si>
    <t>Płytka rynienkowa, kształtowa L i T-kształtna, szerokość trzonu do 7 mm, otwory pod wkręty korowe 2,7 mm</t>
  </si>
  <si>
    <t>Wiertło kaniulowane  3,2/1,2 mm</t>
  </si>
  <si>
    <t>Płytka blokowana tytanowa do nasady dalszej piszczeli w kształcie odwróconego krzyża, z możliwością kształtowania i przycinania części nasadowej</t>
  </si>
  <si>
    <t>Płytka blokowana tytanowa anatomiczna do obojczyka, prawa i lewa</t>
  </si>
  <si>
    <t>Płytki blokowane tytanowe anatomiczne do dalszego końca kości ramiennej przyśrodkowa i tylno-boczna stosowane parami</t>
  </si>
  <si>
    <t>Płytka blokowana tytanowa anatomiczna do nasady bliższej kości łokciowej</t>
  </si>
  <si>
    <t>Płytka blokowana tytanowa anatomiczna do nasady dalszej kości promieniowej 3-5 otworowa, w wersji wąskiej i szerokiej</t>
  </si>
  <si>
    <t>Wkręty blokowane samogwintujące tytanowe kaniulowane  7,3 mm, dł. 30-90 mm</t>
  </si>
  <si>
    <t>Wkręty blokowane samogwintujące tytanowe 5,0 mm, dł. 20-90 mm</t>
  </si>
  <si>
    <t>Wkręty blokowane samogwintujące tytanowe 2,4 i 2,7 mm, dł. 10-30 mm</t>
  </si>
  <si>
    <t>Wkręty korowe samogwintujące tytanowe, 4,5 mm, dł. 16-90 mm, gwint na całej długości</t>
  </si>
  <si>
    <r>
      <t>Gwóźdź śródszpikowy blokowany tytanowy do bliższego końca kości udowej krótki 180-280mm, średnica d=(10-12) mm, kąt (125-135)</t>
    </r>
    <r>
      <rPr>
        <vertAlign val="superscript"/>
        <sz val="8"/>
        <color indexed="8"/>
        <rFont val="Arial"/>
        <family val="2"/>
      </rPr>
      <t>0</t>
    </r>
    <r>
      <rPr>
        <sz val="8"/>
        <color indexed="8"/>
        <rFont val="Arial"/>
        <family val="2"/>
      </rPr>
      <t>, blokowany jedną lub dwoma śrubami doszyjkowymi, kaniulowanymi</t>
    </r>
  </si>
  <si>
    <t>Śruba doszyjkowa tytanowa, kaniulowana 11 mm 70-120 mm, w komplecie z zaślepką</t>
  </si>
  <si>
    <t>Śruba doszyjkowa tytanowa kaniulowane 6,5 mm 70-120 mm</t>
  </si>
  <si>
    <t>Śruba kompresyjna tytanowa</t>
  </si>
  <si>
    <t>Śruba zaślepiajaca tytanowa zwykła i przedłużająca</t>
  </si>
  <si>
    <t>2.4</t>
  </si>
  <si>
    <t>Gwóźdź blokowany do kości udowej uniwersalny stalowy kompresyjno-rekonstrukcyjny prawy i lewy z możliwością zastosowania jako gwóźdź wsteczny udowy, fi 9-14 mm, długości 200 do 480 mm</t>
  </si>
  <si>
    <t>3.3</t>
  </si>
  <si>
    <t>3.4</t>
  </si>
  <si>
    <t>Zestaw blokujący do gwoździa wstecznego udowego składający się z tulei, śruby i dwóch podkładek</t>
  </si>
  <si>
    <t>Gwóźdź blokowany do kości piszczelowej stalowy rekonstrukcyjny, w części bliższej co najmniej 5 otworów w 3 płaszczyznach,w części dalszej min. 4 otwory,  w wersji litej, fi 8-10 mm i wersji kaniulowanej 9-12 mm, długość 270 do 390 mm</t>
  </si>
  <si>
    <t>Wkręt blokujący do blokowania bliższego końca gwoździa, długość 30 do 80 mm</t>
  </si>
  <si>
    <t>4.2</t>
  </si>
  <si>
    <t>4.3</t>
  </si>
  <si>
    <t>6.1</t>
  </si>
  <si>
    <t>Wkręt blokujący do blokowania bliższego końca gwoździa 5,0 mm, długość 26 do 60 mm</t>
  </si>
  <si>
    <t>6.2</t>
  </si>
  <si>
    <t>9.1</t>
  </si>
  <si>
    <t>Śruba stalowa DHS/DCS długość 55 do 130 mm, ze skokiem co 5 mm</t>
  </si>
  <si>
    <t>9.2</t>
  </si>
  <si>
    <r>
      <t xml:space="preserve">Producent </t>
    </r>
    <r>
      <rPr>
        <sz val="8"/>
        <rFont val="Arial"/>
        <family val="2"/>
      </rPr>
      <t>i nazwa własna</t>
    </r>
  </si>
  <si>
    <r>
      <t xml:space="preserve">Wkręty stalowe do kości gąbczastej 4,0 mm, długość 10-70 mm, gniazdo sześciokątne, samogwintujące </t>
    </r>
    <r>
      <rPr>
        <i/>
        <sz val="8"/>
        <color indexed="8"/>
        <rFont val="Arial"/>
        <family val="2"/>
      </rPr>
      <t xml:space="preserve"> </t>
    </r>
  </si>
  <si>
    <t xml:space="preserve">Śruby kompresyjne Herberta 3,9/3,0 mm, długość 12 do 30 mm </t>
  </si>
  <si>
    <t xml:space="preserve">Drut Kirschnera z oliwką 1,8/330 mm </t>
  </si>
  <si>
    <t>Grot Steinmanna 4,0 do 5,0 mm, długość 150 do 210 mm</t>
  </si>
  <si>
    <t xml:space="preserve">Płytka rynienkowa, szerokość 7 mm, do wkrętów 2,7 mm </t>
  </si>
  <si>
    <t xml:space="preserve">Płytki kostne drobne gr. 1 do 2,5 mm, długość 12 do 100 mm, otwory pod wkręty 2,0 do 2,7 mm </t>
  </si>
  <si>
    <t xml:space="preserve">Płytka stalowa do osteotomii podkolanowej, dystansowa, klinowa, wielkość klina 5 do 17,5mm, otwory pod wkręty korowe i gąbczaste 5,0 mm </t>
  </si>
  <si>
    <t xml:space="preserve">Wiertło kaniulowane 4,7/2,2 mm </t>
  </si>
  <si>
    <t xml:space="preserve">Płytka blokowana tytanowa do nasady dalszej kości udowej od 6 do 16 otworów w części trzonowej, otwory do wkrętów blokowanych 5,0 i 7,3 mm, wkrętów korowych 4,5 mm </t>
  </si>
  <si>
    <t>Płytka blokowana tytanowa anatomiczna do nasady dalszej piszczeli, przednio-boczna 5-21 otworów, otwory do wkrętów 3,5 mm</t>
  </si>
  <si>
    <t xml:space="preserve">Płytka blokowana tytanowa anatomiczna o grubości do 1,8 mm, T-kształtna, ukośna 4-otworowa, długość 28-32 mm, oraz płytka prosta 4 do 8 otworowa z otworami do wkrętów korowych 3,5 mm i blokowanych 2,4 i 2,7 mm </t>
  </si>
  <si>
    <t xml:space="preserve">Płytka blokowana tytanowa do kości strzałkowej dalsza, boczna 3 do 11 otworów, otwory do wkrętów 3,5 mm, w części nasadowej wkręty 2,4 mm </t>
  </si>
  <si>
    <t>Gwóźdź blokowany do kości ramiennej rekonstrukcyjny stalowy kaniulowane, minimum 4 śruby blokujące w części bliższej, fi 6 do 9 mm, w wersji krótkiej 150 mm i długiej 220-280 mm</t>
  </si>
  <si>
    <t xml:space="preserve">Gwóźdź blokowany do kości ramiennej kompresyjny stalowy kaniulowane, fi 6 do 9 mm, długość 180 do 320 mm </t>
  </si>
  <si>
    <t xml:space="preserve">Gwóźdź blokowany do kości udowej tytanowy anatomiczny prawy i lewy, wprowadzany od boku krętarza, posiadający min. 5 otworów w części bliższej dającym różne możliwości blokowania, w tym doszyjkowe, 5 otworów w części dalszej, z czego 4 gwintowane, posiadający spiralne żłobienia ułatwiający wprowadzenie gwoździa. Średnica 10-12 mm, długość 340-440 mm. </t>
  </si>
  <si>
    <t xml:space="preserve">Wkręt blokujący tytanowy 4,5 mm, długość 30-80 mm </t>
  </si>
  <si>
    <t xml:space="preserve">Wkręt rekonstrukcyjny kaniulowane tytanowy 6,5 mm, długość 50-120 mm </t>
  </si>
  <si>
    <t xml:space="preserve">Wkręt blokujący tytanowy 4,5 mm, długość 30-90 mm </t>
  </si>
  <si>
    <t>Stabilizator dynamiczny DHS, płytka ustalająca, kąt 135 st. Liczba otworów do wkrętów 2 do 20, długość 48 do 336 mm</t>
  </si>
  <si>
    <t xml:space="preserve">Stabilizator dynamiczny DCS, płytka ustalająca, kąt 95 st. Liczba otworów do wkrętów 4 do 20, długość 86 do 342 mm </t>
  </si>
  <si>
    <t>PAKIET NR 10 A - Osteosynteza</t>
  </si>
  <si>
    <t>PAKIET NR 10 B - Osteosynteza</t>
  </si>
  <si>
    <t>PAKIET NR 10 C - płytki blokowane LCP</t>
  </si>
  <si>
    <t>PAKIET NR 10 D - Gwoździe śródszpikowe i płytki DHS, DCS</t>
  </si>
  <si>
    <t>PAKIET NR 7 A</t>
  </si>
  <si>
    <t>PAKIET NR 7 B</t>
  </si>
  <si>
    <t>PAKIET NR 7 C</t>
  </si>
  <si>
    <t>PAKIET NR 1 B</t>
  </si>
  <si>
    <t>Razem</t>
  </si>
  <si>
    <t>PAKIET NR 1 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</si>
</sst>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_z_ł"/>
    <numFmt numFmtId="170" formatCode="[$-415]d\ mmmm\ yyyy"/>
    <numFmt numFmtId="171" formatCode="[$-415]General"/>
  </numFmts>
  <fonts count="67">
    <font>
      <sz val="11"/>
      <color indexed="8"/>
      <name val="Calibri"/>
      <family val="2"/>
    </font>
    <font>
      <sz val="11"/>
      <color indexed="8"/>
      <name val="Czcionka tekstu podstawowego"/>
      <family val="2"/>
    </font>
    <font>
      <sz val="8"/>
      <name val="Arial"/>
      <family val="2"/>
    </font>
    <font>
      <b/>
      <sz val="10"/>
      <name val="Arial"/>
      <family val="2"/>
    </font>
    <font>
      <b/>
      <sz val="12"/>
      <color indexed="8"/>
      <name val="Calibri"/>
      <family val="2"/>
    </font>
    <font>
      <b/>
      <sz val="10"/>
      <color indexed="8"/>
      <name val="Arial"/>
      <family val="2"/>
    </font>
    <font>
      <sz val="10"/>
      <color indexed="10"/>
      <name val="Arial"/>
      <family val="2"/>
    </font>
    <font>
      <sz val="10"/>
      <color indexed="8"/>
      <name val="Calibri"/>
      <family val="2"/>
    </font>
    <font>
      <sz val="8"/>
      <color indexed="8"/>
      <name val="Calibri"/>
      <family val="2"/>
    </font>
    <font>
      <sz val="8"/>
      <color indexed="8"/>
      <name val="Arial"/>
      <family val="2"/>
    </font>
    <font>
      <b/>
      <sz val="8"/>
      <name val="Arial"/>
      <family val="2"/>
    </font>
    <font>
      <b/>
      <sz val="8"/>
      <color indexed="8"/>
      <name val="Arial"/>
      <family val="2"/>
    </font>
    <font>
      <sz val="9"/>
      <color indexed="8"/>
      <name val="Arial"/>
      <family val="2"/>
    </font>
    <font>
      <sz val="10"/>
      <name val="Arial"/>
      <family val="2"/>
    </font>
    <font>
      <sz val="10"/>
      <name val="Arial CE"/>
      <family val="0"/>
    </font>
    <font>
      <sz val="9"/>
      <color indexed="8"/>
      <name val="Symbol"/>
      <family val="1"/>
    </font>
    <font>
      <sz val="7"/>
      <color indexed="8"/>
      <name val="Times New Roman"/>
      <family val="1"/>
    </font>
    <font>
      <b/>
      <sz val="9"/>
      <color indexed="8"/>
      <name val="Arial"/>
      <family val="2"/>
    </font>
    <font>
      <b/>
      <sz val="11"/>
      <name val="Arial"/>
      <family val="2"/>
    </font>
    <font>
      <sz val="10"/>
      <color indexed="8"/>
      <name val="Arial"/>
      <family val="2"/>
    </font>
    <font>
      <b/>
      <sz val="9"/>
      <color indexed="8"/>
      <name val="Calibri"/>
      <family val="2"/>
    </font>
    <font>
      <sz val="8.5"/>
      <color indexed="8"/>
      <name val="Calibri"/>
      <family val="2"/>
    </font>
    <font>
      <vertAlign val="superscript"/>
      <sz val="8"/>
      <color indexed="8"/>
      <name val="Arial"/>
      <family val="2"/>
    </font>
    <font>
      <sz val="9"/>
      <name val="Arial"/>
      <family val="2"/>
    </font>
    <font>
      <i/>
      <sz val="8"/>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9"/>
      <name val="Arial"/>
      <family val="2"/>
    </font>
    <font>
      <b/>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rgb="FF000000"/>
      <name val="Arial"/>
      <family val="2"/>
    </font>
    <font>
      <sz val="8"/>
      <color rgb="FF000000"/>
      <name val="Arial"/>
      <family val="2"/>
    </font>
    <font>
      <sz val="8"/>
      <color theme="0"/>
      <name val="Arial"/>
      <family val="2"/>
    </font>
    <font>
      <sz val="9"/>
      <color rgb="FF000000"/>
      <name val="Arial"/>
      <family val="2"/>
    </font>
    <font>
      <b/>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right/>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medium"/>
      <right/>
      <top style="medium"/>
      <bottom style="mediu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medium"/>
      <right style="medium"/>
      <top style="medium"/>
      <bottom>
        <color indexed="63"/>
      </bottom>
    </border>
    <border>
      <left style="medium"/>
      <right style="thin"/>
      <top style="thin"/>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top>
        <color indexed="63"/>
      </top>
      <bottom style="medium"/>
    </border>
    <border>
      <left/>
      <right style="medium"/>
      <top>
        <color indexed="63"/>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48" fillId="0" borderId="0" applyBorder="0" applyProtection="0">
      <alignment/>
    </xf>
    <xf numFmtId="0" fontId="49" fillId="0" borderId="3" applyNumberFormat="0" applyFill="0" applyAlignment="0" applyProtection="0"/>
    <xf numFmtId="0" fontId="50" fillId="28"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55" fillId="0" borderId="0">
      <alignment/>
      <protection/>
    </xf>
    <xf numFmtId="0" fontId="56" fillId="26" borderId="1" applyNumberFormat="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cellStyleXfs>
  <cellXfs count="219">
    <xf numFmtId="0" fontId="0" fillId="0" borderId="0" xfId="0"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4" fontId="0" fillId="0" borderId="0" xfId="0" applyNumberFormat="1" applyAlignment="1">
      <alignment/>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0" fontId="5" fillId="0" borderId="0" xfId="0" applyFont="1" applyAlignment="1">
      <alignment/>
    </xf>
    <xf numFmtId="0" fontId="3" fillId="0" borderId="0" xfId="0" applyFont="1" applyFill="1" applyBorder="1" applyAlignment="1">
      <alignment wrapText="1"/>
    </xf>
    <xf numFmtId="9" fontId="2" fillId="0"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wrapText="1"/>
    </xf>
    <xf numFmtId="0" fontId="6" fillId="0" borderId="0" xfId="0" applyFont="1" applyAlignment="1">
      <alignment/>
    </xf>
    <xf numFmtId="0" fontId="3" fillId="0" borderId="0" xfId="0" applyFont="1" applyAlignment="1">
      <alignment/>
    </xf>
    <xf numFmtId="2"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10" xfId="0" applyFont="1" applyBorder="1" applyAlignment="1">
      <alignment horizontal="center" vertical="center" wrapText="1"/>
    </xf>
    <xf numFmtId="0" fontId="2" fillId="0" borderId="15" xfId="0" applyFont="1" applyFill="1" applyBorder="1" applyAlignment="1">
      <alignment horizontal="left" vertical="center"/>
    </xf>
    <xf numFmtId="9" fontId="3" fillId="0" borderId="16" xfId="0" applyNumberFormat="1" applyFont="1" applyFill="1" applyBorder="1" applyAlignment="1">
      <alignment horizontal="center"/>
    </xf>
    <xf numFmtId="0" fontId="0" fillId="0" borderId="0" xfId="0" applyAlignment="1">
      <alignment vertical="center"/>
    </xf>
    <xf numFmtId="0" fontId="4" fillId="0" borderId="0" xfId="0" applyFont="1" applyAlignment="1">
      <alignment horizontal="left" vertical="center"/>
    </xf>
    <xf numFmtId="4" fontId="3" fillId="0" borderId="16" xfId="0" applyNumberFormat="1" applyFont="1" applyFill="1" applyBorder="1" applyAlignment="1">
      <alignment horizontal="right"/>
    </xf>
    <xf numFmtId="4" fontId="3" fillId="0" borderId="17" xfId="0" applyNumberFormat="1" applyFont="1" applyFill="1" applyBorder="1" applyAlignment="1">
      <alignment horizontal="right"/>
    </xf>
    <xf numFmtId="4" fontId="3" fillId="0" borderId="18" xfId="0" applyNumberFormat="1" applyFont="1" applyFill="1" applyBorder="1" applyAlignment="1">
      <alignment horizontal="right"/>
    </xf>
    <xf numFmtId="4" fontId="6" fillId="0" borderId="0" xfId="0" applyNumberFormat="1" applyFont="1" applyAlignment="1">
      <alignment/>
    </xf>
    <xf numFmtId="0" fontId="4" fillId="0" borderId="0" xfId="0" applyFont="1" applyAlignment="1">
      <alignment vertical="center"/>
    </xf>
    <xf numFmtId="0" fontId="2" fillId="0" borderId="10" xfId="0" applyFont="1" applyFill="1" applyBorder="1" applyAlignment="1">
      <alignment horizontal="left" vertical="center"/>
    </xf>
    <xf numFmtId="0" fontId="10" fillId="0" borderId="0"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3" fillId="0" borderId="0" xfId="0" applyFont="1" applyFill="1" applyBorder="1" applyAlignment="1">
      <alignment horizontal="right"/>
    </xf>
    <xf numFmtId="0" fontId="7" fillId="0" borderId="0" xfId="0" applyFont="1" applyBorder="1" applyAlignment="1">
      <alignment/>
    </xf>
    <xf numFmtId="4" fontId="3" fillId="0" borderId="0" xfId="0" applyNumberFormat="1" applyFont="1" applyFill="1" applyBorder="1" applyAlignment="1">
      <alignment horizontal="right"/>
    </xf>
    <xf numFmtId="9" fontId="3" fillId="0" borderId="0" xfId="0" applyNumberFormat="1" applyFont="1" applyFill="1" applyBorder="1" applyAlignment="1">
      <alignment horizontal="center"/>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9" fontId="3" fillId="0" borderId="0" xfId="0" applyNumberFormat="1"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left" vertical="center" indent="5"/>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20"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left" vertical="top" wrapText="1"/>
    </xf>
    <xf numFmtId="0" fontId="3" fillId="0" borderId="0" xfId="0" applyFont="1" applyFill="1" applyBorder="1" applyAlignment="1">
      <alignment horizontal="right" vertical="top"/>
    </xf>
    <xf numFmtId="0" fontId="12" fillId="0" borderId="10" xfId="0" applyFont="1" applyBorder="1" applyAlignment="1">
      <alignment vertical="top"/>
    </xf>
    <xf numFmtId="0" fontId="12" fillId="0" borderId="10" xfId="0" applyFont="1" applyBorder="1" applyAlignment="1">
      <alignment vertical="top" wrapText="1"/>
    </xf>
    <xf numFmtId="0" fontId="2" fillId="0" borderId="10" xfId="0" applyFont="1" applyFill="1" applyBorder="1" applyAlignment="1">
      <alignment vertical="top" wrapText="1"/>
    </xf>
    <xf numFmtId="0" fontId="2" fillId="0" borderId="22" xfId="0" applyFont="1" applyFill="1" applyBorder="1" applyAlignment="1">
      <alignment horizontal="left" vertical="center"/>
    </xf>
    <xf numFmtId="0" fontId="62" fillId="0" borderId="0" xfId="0" applyFont="1" applyAlignment="1">
      <alignment horizontal="justify" vertical="center"/>
    </xf>
    <xf numFmtId="0" fontId="3" fillId="0" borderId="0" xfId="0" applyFont="1" applyFill="1" applyBorder="1" applyAlignment="1">
      <alignment horizontal="left" vertical="top"/>
    </xf>
    <xf numFmtId="0" fontId="3" fillId="0" borderId="0" xfId="0" applyFont="1" applyFill="1" applyBorder="1" applyAlignment="1">
      <alignment/>
    </xf>
    <xf numFmtId="0" fontId="15" fillId="0" borderId="0" xfId="0" applyFont="1" applyAlignment="1">
      <alignment horizontal="left" vertical="center" indent="2"/>
    </xf>
    <xf numFmtId="2" fontId="2" fillId="0" borderId="14" xfId="0" applyNumberFormat="1" applyFont="1" applyFill="1" applyBorder="1" applyAlignment="1">
      <alignment horizontal="center" vertical="center" wrapText="1"/>
    </xf>
    <xf numFmtId="0" fontId="11" fillId="0" borderId="10" xfId="0" applyFont="1" applyBorder="1" applyAlignment="1">
      <alignment vertical="center"/>
    </xf>
    <xf numFmtId="0" fontId="2" fillId="0" borderId="10" xfId="0" applyFont="1" applyFill="1" applyBorder="1" applyAlignment="1">
      <alignment horizontal="left" wrapText="1"/>
    </xf>
    <xf numFmtId="0" fontId="63" fillId="0" borderId="0" xfId="0" applyFont="1" applyAlignment="1">
      <alignment vertical="top" wrapText="1"/>
    </xf>
    <xf numFmtId="0" fontId="9" fillId="0" borderId="0" xfId="0" applyFont="1" applyAlignment="1">
      <alignment vertical="center"/>
    </xf>
    <xf numFmtId="0" fontId="2" fillId="0" borderId="15" xfId="0" applyFont="1" applyFill="1" applyBorder="1" applyAlignment="1">
      <alignment horizontal="center" vertical="center"/>
    </xf>
    <xf numFmtId="0" fontId="0" fillId="0" borderId="0" xfId="0" applyFont="1" applyAlignment="1">
      <alignment/>
    </xf>
    <xf numFmtId="0" fontId="2" fillId="4" borderId="23" xfId="0" applyFont="1" applyFill="1" applyBorder="1" applyAlignment="1">
      <alignment horizontal="center" vertical="center"/>
    </xf>
    <xf numFmtId="0" fontId="9" fillId="0" borderId="0" xfId="0" applyFont="1" applyAlignment="1">
      <alignment/>
    </xf>
    <xf numFmtId="0" fontId="62" fillId="0" borderId="0" xfId="0" applyFont="1" applyAlignment="1">
      <alignment horizontal="justify" vertical="top"/>
    </xf>
    <xf numFmtId="0" fontId="7" fillId="0" borderId="0" xfId="0" applyFont="1" applyAlignment="1">
      <alignment horizontal="left" vertical="center" wrapText="1"/>
    </xf>
    <xf numFmtId="0" fontId="9" fillId="0" borderId="10" xfId="0" applyFont="1" applyFill="1" applyBorder="1" applyAlignment="1">
      <alignment horizontal="center" vertical="center" wrapText="1"/>
    </xf>
    <xf numFmtId="2" fontId="64" fillId="0" borderId="11" xfId="0" applyNumberFormat="1" applyFont="1" applyFill="1" applyBorder="1" applyAlignment="1">
      <alignment horizontal="center" vertical="center" wrapText="1"/>
    </xf>
    <xf numFmtId="9" fontId="64" fillId="0"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vertical="top"/>
    </xf>
    <xf numFmtId="0" fontId="9" fillId="0" borderId="0" xfId="0" applyFont="1" applyAlignment="1">
      <alignment vertical="top" wrapText="1"/>
    </xf>
    <xf numFmtId="0" fontId="2" fillId="0" borderId="14" xfId="0" applyFont="1" applyFill="1" applyBorder="1" applyAlignment="1">
      <alignment horizontal="left" wrapText="1"/>
    </xf>
    <xf numFmtId="4" fontId="3" fillId="0" borderId="10" xfId="0" applyNumberFormat="1" applyFont="1" applyFill="1" applyBorder="1" applyAlignment="1">
      <alignment horizontal="right" vertical="center"/>
    </xf>
    <xf numFmtId="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right"/>
    </xf>
    <xf numFmtId="9" fontId="3" fillId="0" borderId="10" xfId="0" applyNumberFormat="1" applyFont="1" applyFill="1" applyBorder="1" applyAlignment="1">
      <alignment horizontal="center"/>
    </xf>
    <xf numFmtId="0" fontId="2" fillId="4" borderId="16" xfId="0" applyFont="1" applyFill="1" applyBorder="1" applyAlignment="1">
      <alignment horizontal="center" vertical="center" wrapText="1"/>
    </xf>
    <xf numFmtId="0" fontId="3" fillId="0" borderId="24" xfId="0" applyFont="1" applyFill="1" applyBorder="1" applyAlignment="1">
      <alignment/>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21" xfId="0" applyFont="1" applyFill="1" applyBorder="1" applyAlignment="1">
      <alignment vertical="top" wrapText="1"/>
    </xf>
    <xf numFmtId="2" fontId="2" fillId="0" borderId="14" xfId="0" applyNumberFormat="1" applyFont="1" applyFill="1" applyBorder="1" applyAlignment="1">
      <alignment horizontal="right" vertical="center"/>
    </xf>
    <xf numFmtId="0" fontId="2" fillId="4" borderId="25" xfId="0" applyFont="1" applyFill="1" applyBorder="1" applyAlignment="1">
      <alignment horizontal="center"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7" xfId="0" applyFont="1" applyBorder="1" applyAlignment="1">
      <alignment horizontal="center" vertical="center" wrapText="1"/>
    </xf>
    <xf numFmtId="2" fontId="2" fillId="0" borderId="27" xfId="52" applyNumberFormat="1" applyFont="1" applyFill="1" applyBorder="1" applyAlignment="1">
      <alignment horizontal="right" vertical="center" wrapText="1"/>
      <protection/>
    </xf>
    <xf numFmtId="9" fontId="2" fillId="0" borderId="27" xfId="0" applyNumberFormat="1" applyFont="1" applyBorder="1" applyAlignment="1">
      <alignment horizontal="center" vertical="center" wrapText="1"/>
    </xf>
    <xf numFmtId="0" fontId="9" fillId="0" borderId="28" xfId="0" applyFont="1" applyBorder="1" applyAlignment="1">
      <alignment vertical="center" wrapText="1"/>
    </xf>
    <xf numFmtId="0" fontId="9" fillId="0" borderId="10" xfId="0" applyFont="1" applyBorder="1" applyAlignment="1">
      <alignment vertical="center" wrapText="1"/>
    </xf>
    <xf numFmtId="2" fontId="2" fillId="0" borderId="10" xfId="52" applyNumberFormat="1" applyFont="1" applyFill="1" applyBorder="1" applyAlignment="1">
      <alignment horizontal="right" vertical="center" wrapText="1"/>
      <protection/>
    </xf>
    <xf numFmtId="9" fontId="2" fillId="0" borderId="10"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2" fontId="2" fillId="0" borderId="14" xfId="52" applyNumberFormat="1" applyFont="1" applyFill="1" applyBorder="1" applyAlignment="1">
      <alignment horizontal="right" vertical="center" wrapText="1"/>
      <protection/>
    </xf>
    <xf numFmtId="9" fontId="2" fillId="0" borderId="10" xfId="52" applyNumberFormat="1" applyFont="1" applyFill="1" applyBorder="1" applyAlignment="1">
      <alignment horizontal="center" vertical="center" wrapText="1"/>
      <protection/>
    </xf>
    <xf numFmtId="2" fontId="2" fillId="0" borderId="11" xfId="52" applyNumberFormat="1" applyFont="1" applyFill="1" applyBorder="1" applyAlignment="1">
      <alignment horizontal="right" vertical="center" wrapText="1"/>
      <protection/>
    </xf>
    <xf numFmtId="9" fontId="2" fillId="0" borderId="11" xfId="0" applyNumberFormat="1" applyFont="1" applyBorder="1" applyAlignment="1">
      <alignment horizontal="center" vertical="center" wrapText="1"/>
    </xf>
    <xf numFmtId="2" fontId="2" fillId="0" borderId="10" xfId="0" applyNumberFormat="1" applyFont="1" applyFill="1" applyBorder="1" applyAlignment="1">
      <alignment horizontal="right" vertical="center" wrapText="1"/>
    </xf>
    <xf numFmtId="0" fontId="0" fillId="0" borderId="0" xfId="0" applyFill="1" applyAlignment="1">
      <alignment/>
    </xf>
    <xf numFmtId="0" fontId="2" fillId="0" borderId="19" xfId="0" applyFont="1" applyFill="1" applyBorder="1" applyAlignment="1">
      <alignment horizontal="left" wrapText="1"/>
    </xf>
    <xf numFmtId="0" fontId="5" fillId="0" borderId="10" xfId="0" applyFont="1" applyFill="1" applyBorder="1" applyAlignment="1">
      <alignment horizontal="right" vertical="center" wrapText="1"/>
    </xf>
    <xf numFmtId="0" fontId="42" fillId="0" borderId="0" xfId="0" applyFont="1" applyAlignment="1">
      <alignment/>
    </xf>
    <xf numFmtId="0" fontId="0" fillId="0" borderId="0" xfId="0" applyAlignment="1">
      <alignment wrapText="1"/>
    </xf>
    <xf numFmtId="0" fontId="18" fillId="0" borderId="0" xfId="0" applyFont="1" applyAlignment="1">
      <alignment/>
    </xf>
    <xf numFmtId="0" fontId="9" fillId="0" borderId="28" xfId="0" applyFont="1" applyBorder="1" applyAlignment="1">
      <alignment horizontal="center" vertical="center" wrapText="1"/>
    </xf>
    <xf numFmtId="0" fontId="9" fillId="0" borderId="10" xfId="0" applyFont="1" applyBorder="1" applyAlignment="1">
      <alignment horizontal="left" vertical="top" wrapText="1"/>
    </xf>
    <xf numFmtId="169" fontId="2" fillId="0" borderId="11" xfId="0" applyNumberFormat="1" applyFont="1" applyFill="1" applyBorder="1" applyAlignment="1">
      <alignment horizontal="right" vertical="center"/>
    </xf>
    <xf numFmtId="4" fontId="2" fillId="0" borderId="10"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xf>
    <xf numFmtId="164" fontId="21" fillId="0" borderId="29" xfId="58"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0" fontId="0" fillId="0" borderId="0" xfId="0" applyAlignment="1">
      <alignment/>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11" xfId="0" applyFont="1" applyBorder="1" applyAlignment="1">
      <alignment vertical="top" wrapText="1"/>
    </xf>
    <xf numFmtId="169" fontId="2" fillId="0" borderId="11" xfId="0" applyNumberFormat="1" applyFont="1" applyBorder="1" applyAlignment="1">
      <alignment vertical="center"/>
    </xf>
    <xf numFmtId="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vertical="top" wrapText="1"/>
    </xf>
    <xf numFmtId="0" fontId="9" fillId="0" borderId="10" xfId="0" applyFont="1" applyBorder="1" applyAlignment="1">
      <alignment vertical="center"/>
    </xf>
    <xf numFmtId="0" fontId="2" fillId="0" borderId="10" xfId="0" applyFont="1" applyBorder="1" applyAlignment="1">
      <alignment horizontal="center" vertical="center" wrapText="1"/>
    </xf>
    <xf numFmtId="4" fontId="3" fillId="0" borderId="18" xfId="0" applyNumberFormat="1" applyFont="1" applyFill="1" applyBorder="1" applyAlignment="1">
      <alignment horizontal="center"/>
    </xf>
    <xf numFmtId="4" fontId="3" fillId="0" borderId="16" xfId="0" applyNumberFormat="1" applyFont="1" applyFill="1" applyBorder="1" applyAlignment="1">
      <alignment horizontal="center"/>
    </xf>
    <xf numFmtId="4" fontId="3" fillId="0" borderId="17" xfId="0" applyNumberFormat="1" applyFont="1" applyFill="1" applyBorder="1" applyAlignment="1">
      <alignment horizontal="center"/>
    </xf>
    <xf numFmtId="0" fontId="9" fillId="0" borderId="11" xfId="0" applyFont="1" applyBorder="1" applyAlignment="1">
      <alignment vertical="center" wrapText="1"/>
    </xf>
    <xf numFmtId="0" fontId="17" fillId="0" borderId="0" xfId="0" applyFont="1" applyAlignment="1">
      <alignment horizontal="justify" vertical="center"/>
    </xf>
    <xf numFmtId="0" fontId="2" fillId="4" borderId="34" xfId="0" applyFont="1" applyFill="1" applyBorder="1" applyAlignment="1">
      <alignment horizontal="center" vertical="center" wrapText="1"/>
    </xf>
    <xf numFmtId="2" fontId="9"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xf>
    <xf numFmtId="0" fontId="9" fillId="0" borderId="0" xfId="0" applyFont="1" applyAlignment="1">
      <alignment wrapText="1"/>
    </xf>
    <xf numFmtId="0" fontId="9" fillId="0" borderId="10" xfId="0" applyFont="1" applyBorder="1" applyAlignment="1">
      <alignment horizontal="left" vertical="center" wrapText="1"/>
    </xf>
    <xf numFmtId="0" fontId="9" fillId="0" borderId="35" xfId="0" applyFont="1" applyBorder="1" applyAlignment="1">
      <alignment horizontal="center" vertical="center" wrapText="1"/>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9" fillId="0" borderId="0" xfId="0" applyFont="1" applyAlignment="1">
      <alignment horizontal="left" vertical="top" wrapText="1"/>
    </xf>
    <xf numFmtId="0" fontId="23" fillId="0" borderId="10" xfId="0" applyFont="1" applyFill="1" applyBorder="1" applyAlignment="1">
      <alignment vertical="center" wrapText="1"/>
    </xf>
    <xf numFmtId="0" fontId="2" fillId="0" borderId="10" xfId="0" applyFont="1" applyFill="1" applyBorder="1" applyAlignment="1">
      <alignment vertical="center" wrapText="1"/>
    </xf>
    <xf numFmtId="0" fontId="63" fillId="0" borderId="0" xfId="0" applyFont="1" applyAlignment="1">
      <alignment vertical="center"/>
    </xf>
    <xf numFmtId="4" fontId="3" fillId="0" borderId="18" xfId="0" applyNumberFormat="1" applyFont="1" applyFill="1" applyBorder="1" applyAlignment="1">
      <alignment horizontal="right" vertical="center"/>
    </xf>
    <xf numFmtId="9" fontId="3" fillId="0" borderId="16" xfId="0" applyNumberFormat="1" applyFont="1" applyFill="1" applyBorder="1" applyAlignment="1">
      <alignment horizontal="center" vertical="center"/>
    </xf>
    <xf numFmtId="4" fontId="3" fillId="0" borderId="16" xfId="0" applyNumberFormat="1" applyFont="1" applyFill="1" applyBorder="1" applyAlignment="1">
      <alignment horizontal="right" vertical="center"/>
    </xf>
    <xf numFmtId="4" fontId="3" fillId="0" borderId="17" xfId="0" applyNumberFormat="1" applyFont="1" applyFill="1" applyBorder="1" applyAlignment="1">
      <alignment horizontal="right" vertical="center"/>
    </xf>
    <xf numFmtId="1" fontId="2" fillId="4" borderId="19" xfId="0" applyNumberFormat="1" applyFont="1" applyFill="1" applyBorder="1" applyAlignment="1">
      <alignment horizontal="center" vertical="center" wrapText="1"/>
    </xf>
    <xf numFmtId="0" fontId="63" fillId="0" borderId="10" xfId="0" applyFont="1" applyBorder="1" applyAlignment="1">
      <alignment wrapText="1"/>
    </xf>
    <xf numFmtId="0" fontId="2" fillId="0" borderId="22" xfId="0" applyFont="1" applyFill="1" applyBorder="1" applyAlignment="1">
      <alignment horizontal="center" vertical="center"/>
    </xf>
    <xf numFmtId="0" fontId="65" fillId="0" borderId="0" xfId="0" applyFont="1" applyAlignment="1">
      <alignment/>
    </xf>
    <xf numFmtId="4" fontId="4" fillId="0" borderId="0" xfId="0" applyNumberFormat="1" applyFont="1" applyAlignment="1">
      <alignment vertical="center"/>
    </xf>
    <xf numFmtId="0" fontId="11"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0" borderId="15" xfId="0" applyFont="1" applyBorder="1" applyAlignment="1">
      <alignment horizontal="center" vertical="center" wrapText="1"/>
    </xf>
    <xf numFmtId="171" fontId="63" fillId="0" borderId="36" xfId="44" applyFont="1" applyFill="1" applyBorder="1" applyAlignment="1" applyProtection="1">
      <alignment horizontal="left" vertical="top" wrapText="1"/>
      <protection/>
    </xf>
    <xf numFmtId="0" fontId="9" fillId="0" borderId="11" xfId="0" applyFont="1" applyBorder="1" applyAlignment="1">
      <alignment horizontal="center" vertical="center" wrapText="1"/>
    </xf>
    <xf numFmtId="4" fontId="2" fillId="0" borderId="11" xfId="0" applyNumberFormat="1" applyFont="1" applyBorder="1" applyAlignment="1">
      <alignment horizontal="right" vertical="center" wrapText="1"/>
    </xf>
    <xf numFmtId="9" fontId="2" fillId="0" borderId="11" xfId="0" applyNumberFormat="1" applyFont="1" applyBorder="1" applyAlignment="1">
      <alignment horizontal="right" vertical="center" wrapText="1"/>
    </xf>
    <xf numFmtId="171" fontId="63" fillId="0" borderId="37" xfId="44" applyFont="1" applyFill="1" applyBorder="1" applyAlignment="1" applyProtection="1">
      <alignment vertical="top" wrapText="1"/>
      <protection/>
    </xf>
    <xf numFmtId="4" fontId="2" fillId="0" borderId="10" xfId="0" applyNumberFormat="1" applyFont="1" applyBorder="1" applyAlignment="1">
      <alignment horizontal="right" vertical="center" wrapText="1"/>
    </xf>
    <xf numFmtId="9" fontId="2" fillId="0" borderId="10" xfId="0" applyNumberFormat="1" applyFont="1" applyBorder="1" applyAlignment="1">
      <alignment horizontal="right" vertical="center" wrapText="1"/>
    </xf>
    <xf numFmtId="0" fontId="8" fillId="0" borderId="10" xfId="0" applyFont="1" applyBorder="1" applyAlignment="1">
      <alignment wrapText="1"/>
    </xf>
    <xf numFmtId="171" fontId="63" fillId="0" borderId="37" xfId="44" applyFont="1" applyFill="1" applyBorder="1" applyAlignment="1" applyProtection="1">
      <alignment horizontal="left" vertical="top" wrapText="1"/>
      <protection/>
    </xf>
    <xf numFmtId="0" fontId="9" fillId="33" borderId="28" xfId="0" applyFont="1" applyFill="1" applyBorder="1" applyAlignment="1">
      <alignment horizontal="center" vertical="center" wrapText="1"/>
    </xf>
    <xf numFmtId="171" fontId="63" fillId="0" borderId="37" xfId="44" applyFont="1" applyFill="1" applyBorder="1" applyAlignment="1" applyProtection="1">
      <alignment vertical="center" wrapText="1"/>
      <protection/>
    </xf>
    <xf numFmtId="171" fontId="63" fillId="0" borderId="38" xfId="44" applyFont="1" applyFill="1" applyBorder="1" applyAlignment="1" applyProtection="1">
      <alignment vertical="center" wrapText="1"/>
      <protection/>
    </xf>
    <xf numFmtId="4" fontId="2" fillId="0" borderId="14" xfId="0" applyNumberFormat="1" applyFont="1" applyBorder="1" applyAlignment="1">
      <alignment horizontal="right" vertical="center" wrapText="1"/>
    </xf>
    <xf numFmtId="9" fontId="2" fillId="0" borderId="14" xfId="0" applyNumberFormat="1" applyFont="1" applyBorder="1" applyAlignment="1">
      <alignment horizontal="right" vertical="center" wrapText="1"/>
    </xf>
    <xf numFmtId="171" fontId="63" fillId="0" borderId="36" xfId="44" applyFont="1" applyFill="1" applyBorder="1" applyAlignment="1" applyProtection="1">
      <alignment vertical="top" wrapText="1"/>
      <protection/>
    </xf>
    <xf numFmtId="171" fontId="63" fillId="0" borderId="38" xfId="44" applyFont="1" applyFill="1" applyBorder="1" applyAlignment="1" applyProtection="1">
      <alignment vertical="top" wrapText="1"/>
      <protection/>
    </xf>
    <xf numFmtId="171" fontId="2" fillId="0" borderId="37" xfId="44" applyFont="1" applyFill="1" applyBorder="1" applyAlignment="1" applyProtection="1">
      <alignment vertical="top" wrapText="1"/>
      <protection/>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0" fillId="0" borderId="0" xfId="0" applyNumberFormat="1" applyFont="1" applyAlignment="1">
      <alignment/>
    </xf>
    <xf numFmtId="2" fontId="0" fillId="0" borderId="0" xfId="0" applyNumberFormat="1" applyAlignment="1">
      <alignment/>
    </xf>
    <xf numFmtId="4" fontId="13" fillId="0" borderId="0" xfId="0" applyNumberFormat="1" applyFont="1" applyAlignment="1">
      <alignment/>
    </xf>
    <xf numFmtId="0" fontId="9" fillId="0" borderId="14" xfId="0" applyFont="1" applyBorder="1" applyAlignment="1">
      <alignment horizontal="left" vertical="top" wrapText="1"/>
    </xf>
    <xf numFmtId="0" fontId="5" fillId="0" borderId="39" xfId="0" applyFont="1" applyBorder="1" applyAlignment="1">
      <alignment horizontal="right" vertical="center" wrapText="1"/>
    </xf>
    <xf numFmtId="0" fontId="9" fillId="0" borderId="35" xfId="0" applyFont="1" applyBorder="1" applyAlignment="1">
      <alignment vertical="center" wrapText="1"/>
    </xf>
    <xf numFmtId="0" fontId="9" fillId="0" borderId="14" xfId="0" applyFont="1" applyBorder="1" applyAlignment="1">
      <alignment vertical="center" wrapText="1"/>
    </xf>
    <xf numFmtId="2" fontId="2" fillId="0" borderId="19" xfId="0" applyNumberFormat="1" applyFont="1" applyFill="1" applyBorder="1" applyAlignment="1">
      <alignment horizontal="right" vertical="center"/>
    </xf>
    <xf numFmtId="2" fontId="2" fillId="0" borderId="14" xfId="0" applyNumberFormat="1" applyFont="1" applyFill="1" applyBorder="1" applyAlignment="1">
      <alignment horizontal="right" vertical="center" wrapText="1"/>
    </xf>
    <xf numFmtId="9" fontId="2" fillId="0" borderId="14" xfId="52" applyNumberFormat="1" applyFont="1" applyFill="1" applyBorder="1" applyAlignment="1">
      <alignment horizontal="center" vertical="center" wrapText="1"/>
      <protection/>
    </xf>
    <xf numFmtId="2" fontId="5" fillId="0" borderId="10" xfId="0" applyNumberFormat="1" applyFont="1" applyBorder="1" applyAlignment="1">
      <alignment horizontal="right" vertical="center" wrapText="1"/>
    </xf>
    <xf numFmtId="9" fontId="5" fillId="0" borderId="10" xfId="0" applyNumberFormat="1" applyFont="1" applyBorder="1" applyAlignment="1">
      <alignment horizontal="center" vertical="center" wrapText="1"/>
    </xf>
    <xf numFmtId="2" fontId="2" fillId="0" borderId="21" xfId="0" applyNumberFormat="1" applyFont="1" applyFill="1" applyBorder="1" applyAlignment="1">
      <alignment horizontal="right" vertical="center"/>
    </xf>
    <xf numFmtId="4" fontId="3" fillId="0" borderId="0" xfId="0" applyNumberFormat="1" applyFont="1" applyFill="1" applyBorder="1" applyAlignment="1">
      <alignment horizontal="center" vertical="center" wrapText="1"/>
    </xf>
    <xf numFmtId="4" fontId="9" fillId="0" borderId="11" xfId="0" applyNumberFormat="1" applyFont="1" applyBorder="1" applyAlignment="1">
      <alignment horizontal="center" vertical="center" wrapText="1"/>
    </xf>
    <xf numFmtId="4" fontId="3" fillId="0" borderId="0" xfId="0" applyNumberFormat="1" applyFont="1" applyFill="1" applyBorder="1" applyAlignment="1">
      <alignment horizontal="center"/>
    </xf>
    <xf numFmtId="171" fontId="66" fillId="33" borderId="10" xfId="44" applyFont="1" applyFill="1" applyBorder="1" applyAlignment="1" applyProtection="1">
      <alignment vertical="top" wrapText="1"/>
      <protection/>
    </xf>
    <xf numFmtId="0" fontId="0" fillId="33" borderId="10" xfId="0" applyFill="1" applyBorder="1" applyAlignment="1">
      <alignment/>
    </xf>
    <xf numFmtId="0" fontId="3" fillId="0" borderId="10" xfId="0" applyFont="1" applyFill="1" applyBorder="1" applyAlignment="1">
      <alignment horizontal="right"/>
    </xf>
    <xf numFmtId="0" fontId="7" fillId="0" borderId="10" xfId="0" applyFont="1" applyBorder="1" applyAlignment="1">
      <alignment/>
    </xf>
    <xf numFmtId="171" fontId="66" fillId="0" borderId="40" xfId="44" applyFont="1" applyFill="1" applyBorder="1" applyAlignment="1" applyProtection="1">
      <alignment vertical="top" wrapText="1"/>
      <protection/>
    </xf>
    <xf numFmtId="0" fontId="0" fillId="0" borderId="0" xfId="0" applyAlignment="1">
      <alignment/>
    </xf>
    <xf numFmtId="0" fontId="0" fillId="0" borderId="41" xfId="0" applyBorder="1" applyAlignment="1">
      <alignment/>
    </xf>
    <xf numFmtId="171" fontId="66" fillId="33" borderId="40" xfId="44" applyFont="1" applyFill="1" applyBorder="1" applyAlignment="1" applyProtection="1">
      <alignment vertical="top" wrapText="1"/>
      <protection/>
    </xf>
    <xf numFmtId="0" fontId="0" fillId="33" borderId="0" xfId="0" applyFill="1" applyAlignment="1">
      <alignment/>
    </xf>
    <xf numFmtId="0" fontId="0" fillId="33" borderId="41" xfId="0" applyFill="1" applyBorder="1" applyAlignment="1">
      <alignment/>
    </xf>
    <xf numFmtId="171" fontId="66" fillId="33" borderId="29" xfId="44" applyFont="1" applyFill="1" applyBorder="1" applyAlignment="1" applyProtection="1">
      <alignment horizontal="center" vertical="top" wrapText="1"/>
      <protection/>
    </xf>
    <xf numFmtId="0" fontId="0" fillId="33" borderId="42" xfId="0" applyFill="1" applyBorder="1" applyAlignment="1">
      <alignment horizontal="center"/>
    </xf>
    <xf numFmtId="0" fontId="0" fillId="33" borderId="39" xfId="0" applyFill="1" applyBorder="1" applyAlignment="1">
      <alignment horizontal="center"/>
    </xf>
    <xf numFmtId="171" fontId="66" fillId="33" borderId="10" xfId="44" applyFont="1" applyFill="1" applyBorder="1" applyAlignment="1" applyProtection="1">
      <alignment horizontal="center" vertical="center" wrapText="1"/>
      <protection/>
    </xf>
    <xf numFmtId="0" fontId="0" fillId="33" borderId="10" xfId="0" applyFill="1" applyBorder="1" applyAlignment="1">
      <alignment horizontal="center" vertical="center"/>
    </xf>
    <xf numFmtId="171" fontId="66" fillId="33" borderId="10" xfId="44" applyFont="1" applyFill="1" applyBorder="1" applyAlignment="1" applyProtection="1">
      <alignment wrapText="1"/>
      <protection/>
    </xf>
    <xf numFmtId="0" fontId="4" fillId="0" borderId="0" xfId="0" applyFont="1" applyAlignment="1">
      <alignment horizontal="center" vertical="center"/>
    </xf>
    <xf numFmtId="0" fontId="3" fillId="0" borderId="43" xfId="0" applyFont="1" applyFill="1" applyBorder="1" applyAlignment="1">
      <alignment horizontal="right"/>
    </xf>
    <xf numFmtId="0" fontId="7" fillId="0" borderId="24" xfId="0" applyFont="1" applyBorder="1" applyAlignment="1">
      <alignment/>
    </xf>
    <xf numFmtId="0" fontId="7" fillId="0" borderId="44" xfId="0" applyFont="1" applyBorder="1" applyAlignment="1">
      <alignment/>
    </xf>
    <xf numFmtId="0" fontId="3" fillId="0" borderId="24" xfId="0" applyFont="1" applyFill="1" applyBorder="1" applyAlignment="1">
      <alignment horizontal="right"/>
    </xf>
    <xf numFmtId="0" fontId="3" fillId="0" borderId="44" xfId="0" applyFont="1" applyFill="1" applyBorder="1" applyAlignment="1">
      <alignment horizontal="right"/>
    </xf>
    <xf numFmtId="171" fontId="66" fillId="33" borderId="10" xfId="44" applyFont="1" applyFill="1" applyBorder="1" applyAlignment="1" applyProtection="1">
      <alignment horizontal="center" vertical="top" wrapText="1"/>
      <protection/>
    </xf>
    <xf numFmtId="0" fontId="0" fillId="33" borderId="10" xfId="0" applyFill="1" applyBorder="1" applyAlignment="1">
      <alignment horizont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2 3" xfId="54"/>
    <cellStyle name="Normalny 3" xfId="55"/>
    <cellStyle name="Normalny 4" xfId="56"/>
    <cellStyle name="Normalny 5" xfId="57"/>
    <cellStyle name="Normalny_Arkusz4"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46"/>
  <sheetViews>
    <sheetView tabSelected="1" view="pageBreakPreview" zoomScaleSheetLayoutView="100" workbookViewId="0" topLeftCell="A1">
      <selection activeCell="B3" sqref="B3"/>
    </sheetView>
  </sheetViews>
  <sheetFormatPr defaultColWidth="9.140625" defaultRowHeight="15"/>
  <cols>
    <col min="1" max="1" width="3.140625" style="0" customWidth="1"/>
    <col min="2" max="2" width="51.28125" style="0" customWidth="1"/>
    <col min="3" max="3" width="6.140625" style="0" customWidth="1"/>
    <col min="4" max="4" width="4.421875" style="0" customWidth="1"/>
    <col min="5" max="5" width="8.421875" style="0" customWidth="1"/>
    <col min="6" max="6" width="11.7109375" style="0" customWidth="1"/>
    <col min="7" max="7" width="6.421875" style="0" customWidth="1"/>
    <col min="8" max="8" width="9.421875" style="0" customWidth="1"/>
    <col min="9" max="9" width="12.8515625" style="0" customWidth="1"/>
    <col min="10" max="10" width="11.00390625" style="0" bestFit="1" customWidth="1"/>
    <col min="11" max="11" width="12.57421875" style="0" customWidth="1"/>
    <col min="25" max="25" width="18.28125" style="0" customWidth="1"/>
  </cols>
  <sheetData>
    <row r="1" spans="1:9" ht="15.75">
      <c r="A1" s="211" t="s">
        <v>41</v>
      </c>
      <c r="B1" s="211"/>
      <c r="C1" s="211"/>
      <c r="I1" t="s">
        <v>42</v>
      </c>
    </row>
    <row r="2" spans="1:3" ht="15.75">
      <c r="A2" s="39"/>
      <c r="B2" s="39"/>
      <c r="C2" s="39"/>
    </row>
    <row r="3" spans="1:9" ht="15.75">
      <c r="A3" s="39"/>
      <c r="B3" s="27" t="s">
        <v>496</v>
      </c>
      <c r="C3" s="39"/>
      <c r="F3" s="3">
        <f>F36+F23+F51+F64</f>
        <v>0</v>
      </c>
      <c r="G3" s="3"/>
      <c r="H3" s="3"/>
      <c r="I3" s="3">
        <f>I36+I23+I51+I64</f>
        <v>0</v>
      </c>
    </row>
    <row r="4" spans="1:3" ht="15.75">
      <c r="A4" s="39"/>
      <c r="B4" s="40" t="s">
        <v>44</v>
      </c>
      <c r="C4" s="39"/>
    </row>
    <row r="5" spans="1:3" ht="15.75">
      <c r="A5" s="39"/>
      <c r="B5" s="40" t="s">
        <v>45</v>
      </c>
      <c r="C5" s="39"/>
    </row>
    <row r="6" spans="1:3" ht="15.75">
      <c r="A6" s="39"/>
      <c r="B6" s="40" t="s">
        <v>46</v>
      </c>
      <c r="C6" s="39"/>
    </row>
    <row r="7" spans="1:3" ht="15.75">
      <c r="A7" s="39"/>
      <c r="B7" s="40" t="s">
        <v>47</v>
      </c>
      <c r="C7" s="39"/>
    </row>
    <row r="8" spans="1:3" ht="15.75">
      <c r="A8" s="39"/>
      <c r="B8" s="40" t="s">
        <v>48</v>
      </c>
      <c r="C8" s="39"/>
    </row>
    <row r="9" spans="1:3" ht="15.75">
      <c r="A9" s="39"/>
      <c r="B9" s="40"/>
      <c r="C9" s="39"/>
    </row>
    <row r="10" spans="2:12" s="21" customFormat="1" ht="51">
      <c r="B10" s="65" t="s">
        <v>140</v>
      </c>
      <c r="F10" s="27"/>
      <c r="L10"/>
    </row>
    <row r="11" spans="2:12" s="21" customFormat="1" ht="15.75">
      <c r="B11" s="22"/>
      <c r="F11" s="27"/>
      <c r="L11"/>
    </row>
    <row r="12" spans="2:3" ht="15.75" thickBot="1">
      <c r="B12" s="9" t="s">
        <v>43</v>
      </c>
      <c r="C12" s="3"/>
    </row>
    <row r="13" spans="1:11" ht="45.75" thickBot="1">
      <c r="A13" s="6" t="s">
        <v>12</v>
      </c>
      <c r="B13" s="7" t="s">
        <v>13</v>
      </c>
      <c r="C13" s="7" t="s">
        <v>14</v>
      </c>
      <c r="D13" s="7" t="s">
        <v>15</v>
      </c>
      <c r="E13" s="7" t="s">
        <v>16</v>
      </c>
      <c r="F13" s="7" t="s">
        <v>17</v>
      </c>
      <c r="G13" s="8" t="s">
        <v>18</v>
      </c>
      <c r="H13" s="8" t="s">
        <v>19</v>
      </c>
      <c r="I13" s="7" t="s">
        <v>20</v>
      </c>
      <c r="J13" s="7" t="s">
        <v>21</v>
      </c>
      <c r="K13" s="7" t="s">
        <v>22</v>
      </c>
    </row>
    <row r="14" spans="1:11" ht="79.5" customHeight="1">
      <c r="A14" s="19" t="s">
        <v>25</v>
      </c>
      <c r="B14" s="41" t="s">
        <v>49</v>
      </c>
      <c r="C14" s="4">
        <v>40</v>
      </c>
      <c r="D14" s="4" t="s">
        <v>23</v>
      </c>
      <c r="E14" s="12"/>
      <c r="F14" s="13">
        <f aca="true" t="shared" si="0" ref="F14:F22">E14*C14</f>
        <v>0</v>
      </c>
      <c r="G14" s="5">
        <v>0.08</v>
      </c>
      <c r="H14" s="13">
        <f aca="true" t="shared" si="1" ref="H14:H22">F14*G14</f>
        <v>0</v>
      </c>
      <c r="I14" s="13">
        <f aca="true" t="shared" si="2" ref="I14:I22">F14+H14</f>
        <v>0</v>
      </c>
      <c r="J14" s="4"/>
      <c r="K14" s="4"/>
    </row>
    <row r="15" spans="1:11" ht="91.5" customHeight="1">
      <c r="A15" s="19" t="s">
        <v>26</v>
      </c>
      <c r="B15" s="41" t="s">
        <v>50</v>
      </c>
      <c r="C15" s="1">
        <v>10</v>
      </c>
      <c r="D15" s="1" t="s">
        <v>23</v>
      </c>
      <c r="E15" s="12"/>
      <c r="F15" s="13">
        <f t="shared" si="0"/>
        <v>0</v>
      </c>
      <c r="G15" s="2">
        <v>0.08</v>
      </c>
      <c r="H15" s="13">
        <f t="shared" si="1"/>
        <v>0</v>
      </c>
      <c r="I15" s="13">
        <f t="shared" si="2"/>
        <v>0</v>
      </c>
      <c r="J15" s="4"/>
      <c r="K15" s="4"/>
    </row>
    <row r="16" spans="1:11" ht="113.25" customHeight="1">
      <c r="A16" s="19" t="s">
        <v>27</v>
      </c>
      <c r="B16" s="42" t="s">
        <v>51</v>
      </c>
      <c r="C16" s="1">
        <v>40</v>
      </c>
      <c r="D16" s="1" t="s">
        <v>23</v>
      </c>
      <c r="E16" s="12"/>
      <c r="F16" s="13">
        <f t="shared" si="0"/>
        <v>0</v>
      </c>
      <c r="G16" s="2">
        <v>0.08</v>
      </c>
      <c r="H16" s="13">
        <f t="shared" si="1"/>
        <v>0</v>
      </c>
      <c r="I16" s="13">
        <f t="shared" si="2"/>
        <v>0</v>
      </c>
      <c r="J16" s="4"/>
      <c r="K16" s="4"/>
    </row>
    <row r="17" spans="1:11" ht="78.75" customHeight="1">
      <c r="A17" s="19" t="s">
        <v>28</v>
      </c>
      <c r="B17" s="42" t="s">
        <v>52</v>
      </c>
      <c r="C17" s="1">
        <v>20</v>
      </c>
      <c r="D17" s="1" t="s">
        <v>23</v>
      </c>
      <c r="E17" s="12"/>
      <c r="F17" s="13">
        <f t="shared" si="0"/>
        <v>0</v>
      </c>
      <c r="G17" s="2">
        <v>0.08</v>
      </c>
      <c r="H17" s="13">
        <f t="shared" si="1"/>
        <v>0</v>
      </c>
      <c r="I17" s="13">
        <f t="shared" si="2"/>
        <v>0</v>
      </c>
      <c r="J17" s="4"/>
      <c r="K17" s="4"/>
    </row>
    <row r="18" spans="1:11" ht="159.75" customHeight="1">
      <c r="A18" s="19">
        <v>5</v>
      </c>
      <c r="B18" s="41" t="s">
        <v>53</v>
      </c>
      <c r="C18" s="1">
        <v>5</v>
      </c>
      <c r="D18" s="1" t="s">
        <v>23</v>
      </c>
      <c r="E18" s="12"/>
      <c r="F18" s="13">
        <f t="shared" si="0"/>
        <v>0</v>
      </c>
      <c r="G18" s="2">
        <v>0.08</v>
      </c>
      <c r="H18" s="13">
        <f t="shared" si="1"/>
        <v>0</v>
      </c>
      <c r="I18" s="13">
        <f t="shared" si="2"/>
        <v>0</v>
      </c>
      <c r="J18" s="4"/>
      <c r="K18" s="4"/>
    </row>
    <row r="19" spans="1:11" ht="24" customHeight="1">
      <c r="A19" s="19">
        <v>6</v>
      </c>
      <c r="B19" s="41" t="s">
        <v>54</v>
      </c>
      <c r="C19" s="1">
        <v>50</v>
      </c>
      <c r="D19" s="1" t="s">
        <v>23</v>
      </c>
      <c r="E19" s="12"/>
      <c r="F19" s="13">
        <f t="shared" si="0"/>
        <v>0</v>
      </c>
      <c r="G19" s="2">
        <v>0.08</v>
      </c>
      <c r="H19" s="13">
        <f t="shared" si="1"/>
        <v>0</v>
      </c>
      <c r="I19" s="13">
        <f t="shared" si="2"/>
        <v>0</v>
      </c>
      <c r="J19" s="4"/>
      <c r="K19" s="4"/>
    </row>
    <row r="20" spans="1:11" ht="15">
      <c r="A20" s="19">
        <v>7</v>
      </c>
      <c r="B20" s="41" t="s">
        <v>30</v>
      </c>
      <c r="C20" s="1">
        <v>5</v>
      </c>
      <c r="D20" s="1" t="s">
        <v>23</v>
      </c>
      <c r="E20" s="12"/>
      <c r="F20" s="13">
        <f t="shared" si="0"/>
        <v>0</v>
      </c>
      <c r="G20" s="2">
        <v>0.08</v>
      </c>
      <c r="H20" s="13">
        <f t="shared" si="1"/>
        <v>0</v>
      </c>
      <c r="I20" s="13">
        <f t="shared" si="2"/>
        <v>0</v>
      </c>
      <c r="J20" s="4"/>
      <c r="K20" s="4"/>
    </row>
    <row r="21" spans="1:11" ht="22.5">
      <c r="A21" s="28">
        <v>8</v>
      </c>
      <c r="B21" s="45" t="s">
        <v>31</v>
      </c>
      <c r="C21" s="44">
        <v>50</v>
      </c>
      <c r="D21" s="1" t="s">
        <v>23</v>
      </c>
      <c r="E21" s="12"/>
      <c r="F21" s="16">
        <f>E21*C21</f>
        <v>0</v>
      </c>
      <c r="G21" s="2">
        <v>0.08</v>
      </c>
      <c r="H21" s="16">
        <f t="shared" si="1"/>
        <v>0</v>
      </c>
      <c r="I21" s="16">
        <f t="shared" si="2"/>
        <v>0</v>
      </c>
      <c r="J21" s="4"/>
      <c r="K21" s="4"/>
    </row>
    <row r="22" spans="1:11" ht="15">
      <c r="A22" s="43">
        <v>9</v>
      </c>
      <c r="B22" s="74" t="s">
        <v>32</v>
      </c>
      <c r="C22" s="44">
        <v>30</v>
      </c>
      <c r="D22" s="44" t="s">
        <v>23</v>
      </c>
      <c r="E22" s="12"/>
      <c r="F22" s="55">
        <f t="shared" si="0"/>
        <v>0</v>
      </c>
      <c r="G22" s="11">
        <v>0.08</v>
      </c>
      <c r="H22" s="55">
        <f t="shared" si="1"/>
        <v>0</v>
      </c>
      <c r="I22" s="55">
        <f t="shared" si="2"/>
        <v>0</v>
      </c>
      <c r="J22" s="4"/>
      <c r="K22" s="4"/>
    </row>
    <row r="23" spans="1:9" ht="15">
      <c r="A23" s="197" t="s">
        <v>24</v>
      </c>
      <c r="B23" s="197"/>
      <c r="C23" s="197"/>
      <c r="D23" s="197"/>
      <c r="E23" s="197"/>
      <c r="F23" s="75">
        <f>SUM(F14:F22)</f>
        <v>0</v>
      </c>
      <c r="G23" s="76">
        <v>0.08</v>
      </c>
      <c r="H23" s="75">
        <f>SUM(H14:H22)</f>
        <v>0</v>
      </c>
      <c r="I23" s="75">
        <f>SUM(I14:I22)</f>
        <v>0</v>
      </c>
    </row>
    <row r="24" spans="1:9" ht="15">
      <c r="A24" s="31"/>
      <c r="B24" s="31"/>
      <c r="C24" s="31"/>
      <c r="D24" s="31"/>
      <c r="E24" s="31"/>
      <c r="F24" s="37"/>
      <c r="G24" s="38"/>
      <c r="H24" s="37"/>
      <c r="I24" s="37"/>
    </row>
    <row r="25" spans="1:9" ht="15">
      <c r="A25" s="31"/>
      <c r="B25" s="31"/>
      <c r="C25" s="31"/>
      <c r="D25" s="31"/>
      <c r="E25" s="31"/>
      <c r="F25" s="37"/>
      <c r="G25" s="38"/>
      <c r="H25" s="37"/>
      <c r="I25" s="37"/>
    </row>
    <row r="26" ht="15.75" thickBot="1">
      <c r="B26" s="52" t="s">
        <v>33</v>
      </c>
    </row>
    <row r="27" spans="1:11" ht="45.75" thickBot="1">
      <c r="A27" s="6" t="s">
        <v>12</v>
      </c>
      <c r="B27" s="7" t="s">
        <v>13</v>
      </c>
      <c r="C27" s="7" t="s">
        <v>14</v>
      </c>
      <c r="D27" s="7" t="s">
        <v>15</v>
      </c>
      <c r="E27" s="7" t="s">
        <v>16</v>
      </c>
      <c r="F27" s="7" t="s">
        <v>17</v>
      </c>
      <c r="G27" s="8" t="s">
        <v>18</v>
      </c>
      <c r="H27" s="8" t="s">
        <v>19</v>
      </c>
      <c r="I27" s="7" t="s">
        <v>20</v>
      </c>
      <c r="J27" s="7" t="s">
        <v>21</v>
      </c>
      <c r="K27" s="7" t="s">
        <v>22</v>
      </c>
    </row>
    <row r="28" spans="1:11" ht="169.5" customHeight="1">
      <c r="A28" s="19" t="s">
        <v>25</v>
      </c>
      <c r="B28" s="42" t="s">
        <v>55</v>
      </c>
      <c r="C28" s="4">
        <v>50</v>
      </c>
      <c r="D28" s="4" t="s">
        <v>23</v>
      </c>
      <c r="E28" s="36"/>
      <c r="F28" s="13">
        <f aca="true" t="shared" si="3" ref="F28:F35">E28*C28</f>
        <v>0</v>
      </c>
      <c r="G28" s="5">
        <v>0.08</v>
      </c>
      <c r="H28" s="13">
        <f aca="true" t="shared" si="4" ref="H28:H35">F28*G28</f>
        <v>0</v>
      </c>
      <c r="I28" s="13">
        <f aca="true" t="shared" si="5" ref="I28:I35">F28+H28</f>
        <v>0</v>
      </c>
      <c r="J28" s="4"/>
      <c r="K28" s="4"/>
    </row>
    <row r="29" spans="1:11" ht="15">
      <c r="A29" s="19" t="s">
        <v>34</v>
      </c>
      <c r="B29" s="72" t="s">
        <v>35</v>
      </c>
      <c r="C29" s="1">
        <v>10</v>
      </c>
      <c r="D29" s="1" t="s">
        <v>23</v>
      </c>
      <c r="E29" s="36"/>
      <c r="F29" s="13">
        <f t="shared" si="3"/>
        <v>0</v>
      </c>
      <c r="G29" s="2">
        <v>0.08</v>
      </c>
      <c r="H29" s="13">
        <f t="shared" si="4"/>
        <v>0</v>
      </c>
      <c r="I29" s="13">
        <f t="shared" si="5"/>
        <v>0</v>
      </c>
      <c r="J29" s="4"/>
      <c r="K29" s="4"/>
    </row>
    <row r="30" spans="1:11" ht="37.5" customHeight="1">
      <c r="A30" s="19" t="s">
        <v>36</v>
      </c>
      <c r="B30" s="73" t="s">
        <v>57</v>
      </c>
      <c r="C30" s="1">
        <v>40</v>
      </c>
      <c r="D30" s="1" t="s">
        <v>23</v>
      </c>
      <c r="E30" s="36"/>
      <c r="F30" s="13">
        <f t="shared" si="3"/>
        <v>0</v>
      </c>
      <c r="G30" s="2">
        <v>0.08</v>
      </c>
      <c r="H30" s="13">
        <f t="shared" si="4"/>
        <v>0</v>
      </c>
      <c r="I30" s="13">
        <f t="shared" si="5"/>
        <v>0</v>
      </c>
      <c r="J30" s="4"/>
      <c r="K30" s="4"/>
    </row>
    <row r="31" spans="1:11" ht="117" customHeight="1">
      <c r="A31" s="19">
        <v>2</v>
      </c>
      <c r="B31" s="71" t="s">
        <v>56</v>
      </c>
      <c r="C31" s="1">
        <v>50</v>
      </c>
      <c r="D31" s="1" t="s">
        <v>23</v>
      </c>
      <c r="E31" s="36"/>
      <c r="F31" s="13">
        <f t="shared" si="3"/>
        <v>0</v>
      </c>
      <c r="G31" s="2">
        <v>0.08</v>
      </c>
      <c r="H31" s="13">
        <f t="shared" si="4"/>
        <v>0</v>
      </c>
      <c r="I31" s="13">
        <f t="shared" si="5"/>
        <v>0</v>
      </c>
      <c r="J31" s="4"/>
      <c r="K31" s="4"/>
    </row>
    <row r="32" spans="1:11" ht="34.5" customHeight="1">
      <c r="A32" s="28" t="s">
        <v>37</v>
      </c>
      <c r="B32" s="71" t="s">
        <v>58</v>
      </c>
      <c r="C32" s="1">
        <v>25</v>
      </c>
      <c r="D32" s="1" t="s">
        <v>23</v>
      </c>
      <c r="E32" s="36"/>
      <c r="F32" s="16">
        <f t="shared" si="3"/>
        <v>0</v>
      </c>
      <c r="G32" s="11">
        <v>0.08</v>
      </c>
      <c r="H32" s="16">
        <f t="shared" si="4"/>
        <v>0</v>
      </c>
      <c r="I32" s="16">
        <f t="shared" si="5"/>
        <v>0</v>
      </c>
      <c r="J32" s="4"/>
      <c r="K32" s="4"/>
    </row>
    <row r="33" spans="1:11" ht="15">
      <c r="A33" s="28" t="s">
        <v>38</v>
      </c>
      <c r="B33" s="72" t="s">
        <v>39</v>
      </c>
      <c r="C33" s="1">
        <v>5</v>
      </c>
      <c r="D33" s="1" t="s">
        <v>23</v>
      </c>
      <c r="E33" s="36"/>
      <c r="F33" s="16">
        <f t="shared" si="3"/>
        <v>0</v>
      </c>
      <c r="G33" s="11">
        <v>0.08</v>
      </c>
      <c r="H33" s="16">
        <f t="shared" si="4"/>
        <v>0</v>
      </c>
      <c r="I33" s="16">
        <f t="shared" si="5"/>
        <v>0</v>
      </c>
      <c r="J33" s="4"/>
      <c r="K33" s="4"/>
    </row>
    <row r="34" spans="1:11" ht="135.75" customHeight="1">
      <c r="A34" s="28">
        <v>3</v>
      </c>
      <c r="B34" s="49" t="s">
        <v>59</v>
      </c>
      <c r="C34" s="1">
        <v>2</v>
      </c>
      <c r="D34" s="44" t="s">
        <v>23</v>
      </c>
      <c r="E34" s="36"/>
      <c r="F34" s="16">
        <f t="shared" si="3"/>
        <v>0</v>
      </c>
      <c r="G34" s="2">
        <v>0.08</v>
      </c>
      <c r="H34" s="16">
        <f t="shared" si="4"/>
        <v>0</v>
      </c>
      <c r="I34" s="16">
        <f t="shared" si="5"/>
        <v>0</v>
      </c>
      <c r="J34" s="4"/>
      <c r="K34" s="4"/>
    </row>
    <row r="35" spans="1:11" ht="15">
      <c r="A35" s="28">
        <v>4</v>
      </c>
      <c r="B35" s="49" t="s">
        <v>1</v>
      </c>
      <c r="C35" s="1">
        <v>10</v>
      </c>
      <c r="D35" s="1" t="s">
        <v>23</v>
      </c>
      <c r="E35" s="36"/>
      <c r="F35" s="16">
        <f t="shared" si="3"/>
        <v>0</v>
      </c>
      <c r="G35" s="2">
        <v>0.08</v>
      </c>
      <c r="H35" s="16">
        <f t="shared" si="4"/>
        <v>0</v>
      </c>
      <c r="I35" s="16">
        <f t="shared" si="5"/>
        <v>0</v>
      </c>
      <c r="J35" s="4"/>
      <c r="K35" s="4"/>
    </row>
    <row r="36" spans="1:11" ht="15">
      <c r="A36" s="197" t="s">
        <v>24</v>
      </c>
      <c r="B36" s="198"/>
      <c r="C36" s="198"/>
      <c r="D36" s="198"/>
      <c r="E36" s="198"/>
      <c r="F36" s="77">
        <f>SUM(F28:F35)</f>
        <v>0</v>
      </c>
      <c r="G36" s="78">
        <v>0.08</v>
      </c>
      <c r="H36" s="77">
        <f>SUM(H28:H35)</f>
        <v>0</v>
      </c>
      <c r="I36" s="77">
        <f>SUM(I28:I35)</f>
        <v>0</v>
      </c>
      <c r="J36" s="17"/>
      <c r="K36" s="17"/>
    </row>
    <row r="38" ht="78.75">
      <c r="B38" s="29" t="s">
        <v>60</v>
      </c>
    </row>
    <row r="39" ht="15.75" thickBot="1">
      <c r="B39" s="80" t="s">
        <v>61</v>
      </c>
    </row>
    <row r="40" spans="1:11" ht="45.75" thickBot="1">
      <c r="A40" s="6" t="s">
        <v>12</v>
      </c>
      <c r="B40" s="79" t="s">
        <v>13</v>
      </c>
      <c r="C40" s="7" t="s">
        <v>14</v>
      </c>
      <c r="D40" s="7" t="s">
        <v>15</v>
      </c>
      <c r="E40" s="7" t="s">
        <v>16</v>
      </c>
      <c r="F40" s="7" t="s">
        <v>17</v>
      </c>
      <c r="G40" s="8" t="s">
        <v>18</v>
      </c>
      <c r="H40" s="8" t="s">
        <v>19</v>
      </c>
      <c r="I40" s="7" t="s">
        <v>20</v>
      </c>
      <c r="J40" s="7" t="s">
        <v>21</v>
      </c>
      <c r="K40" s="7" t="s">
        <v>22</v>
      </c>
    </row>
    <row r="41" spans="1:11" ht="111.75" customHeight="1">
      <c r="A41" s="19" t="s">
        <v>25</v>
      </c>
      <c r="B41" s="41" t="s">
        <v>62</v>
      </c>
      <c r="C41" s="4">
        <v>10</v>
      </c>
      <c r="D41" s="4" t="s">
        <v>23</v>
      </c>
      <c r="E41" s="36"/>
      <c r="F41" s="13">
        <f aca="true" t="shared" si="6" ref="F41:F50">E41*C41</f>
        <v>0</v>
      </c>
      <c r="G41" s="5">
        <v>0.08</v>
      </c>
      <c r="H41" s="13">
        <f aca="true" t="shared" si="7" ref="H41:H50">F41*G41</f>
        <v>0</v>
      </c>
      <c r="I41" s="13">
        <f aca="true" t="shared" si="8" ref="I41:I50">F41+H41</f>
        <v>0</v>
      </c>
      <c r="J41" s="4"/>
      <c r="K41" s="4"/>
    </row>
    <row r="42" spans="1:11" ht="22.5">
      <c r="A42" s="19" t="s">
        <v>2</v>
      </c>
      <c r="B42" s="35" t="s">
        <v>63</v>
      </c>
      <c r="C42" s="1">
        <v>2</v>
      </c>
      <c r="D42" s="1" t="s">
        <v>23</v>
      </c>
      <c r="E42" s="36"/>
      <c r="F42" s="13">
        <f t="shared" si="6"/>
        <v>0</v>
      </c>
      <c r="G42" s="2">
        <v>0.08</v>
      </c>
      <c r="H42" s="13">
        <f t="shared" si="7"/>
        <v>0</v>
      </c>
      <c r="I42" s="13">
        <f t="shared" si="8"/>
        <v>0</v>
      </c>
      <c r="J42" s="4"/>
      <c r="K42" s="4"/>
    </row>
    <row r="43" spans="1:11" ht="12.75" customHeight="1">
      <c r="A43" s="19" t="s">
        <v>36</v>
      </c>
      <c r="B43" s="47" t="s">
        <v>3</v>
      </c>
      <c r="C43" s="1">
        <v>10</v>
      </c>
      <c r="D43" s="1" t="s">
        <v>23</v>
      </c>
      <c r="E43" s="36"/>
      <c r="F43" s="13">
        <f t="shared" si="6"/>
        <v>0</v>
      </c>
      <c r="G43" s="2">
        <v>0.08</v>
      </c>
      <c r="H43" s="13">
        <f t="shared" si="7"/>
        <v>0</v>
      </c>
      <c r="I43" s="13">
        <f t="shared" si="8"/>
        <v>0</v>
      </c>
      <c r="J43" s="4"/>
      <c r="K43" s="4"/>
    </row>
    <row r="44" spans="1:11" ht="24">
      <c r="A44" s="19" t="s">
        <v>4</v>
      </c>
      <c r="B44" s="48" t="s">
        <v>5</v>
      </c>
      <c r="C44" s="1">
        <v>20</v>
      </c>
      <c r="D44" s="1" t="s">
        <v>23</v>
      </c>
      <c r="E44" s="36"/>
      <c r="F44" s="13">
        <f t="shared" si="6"/>
        <v>0</v>
      </c>
      <c r="G44" s="2">
        <v>0.08</v>
      </c>
      <c r="H44" s="13">
        <f t="shared" si="7"/>
        <v>0</v>
      </c>
      <c r="I44" s="13">
        <f t="shared" si="8"/>
        <v>0</v>
      </c>
      <c r="J44" s="4"/>
      <c r="K44" s="4"/>
    </row>
    <row r="45" spans="1:11" ht="22.5">
      <c r="A45" s="19" t="s">
        <v>26</v>
      </c>
      <c r="B45" s="35" t="s">
        <v>64</v>
      </c>
      <c r="C45" s="1">
        <v>1</v>
      </c>
      <c r="D45" s="1" t="s">
        <v>23</v>
      </c>
      <c r="E45" s="36"/>
      <c r="F45" s="13">
        <f t="shared" si="6"/>
        <v>0</v>
      </c>
      <c r="G45" s="2">
        <v>0.08</v>
      </c>
      <c r="H45" s="13">
        <f t="shared" si="7"/>
        <v>0</v>
      </c>
      <c r="I45" s="13">
        <f t="shared" si="8"/>
        <v>0</v>
      </c>
      <c r="J45" s="4"/>
      <c r="K45" s="4"/>
    </row>
    <row r="46" spans="1:11" ht="35.25" customHeight="1">
      <c r="A46" s="19" t="s">
        <v>27</v>
      </c>
      <c r="B46" s="35" t="s">
        <v>65</v>
      </c>
      <c r="C46" s="1">
        <v>4</v>
      </c>
      <c r="D46" s="1" t="s">
        <v>23</v>
      </c>
      <c r="E46" s="36"/>
      <c r="F46" s="13">
        <f t="shared" si="6"/>
        <v>0</v>
      </c>
      <c r="G46" s="2">
        <v>0.08</v>
      </c>
      <c r="H46" s="13">
        <f t="shared" si="7"/>
        <v>0</v>
      </c>
      <c r="I46" s="13">
        <f t="shared" si="8"/>
        <v>0</v>
      </c>
      <c r="J46" s="4"/>
      <c r="K46" s="4"/>
    </row>
    <row r="47" spans="1:11" ht="10.5" customHeight="1">
      <c r="A47" s="19" t="s">
        <v>0</v>
      </c>
      <c r="B47" s="35" t="s">
        <v>6</v>
      </c>
      <c r="C47" s="1">
        <v>10</v>
      </c>
      <c r="D47" s="1" t="s">
        <v>23</v>
      </c>
      <c r="E47" s="36"/>
      <c r="F47" s="13">
        <f t="shared" si="6"/>
        <v>0</v>
      </c>
      <c r="G47" s="2">
        <v>0.08</v>
      </c>
      <c r="H47" s="13">
        <f t="shared" si="7"/>
        <v>0</v>
      </c>
      <c r="I47" s="13">
        <f t="shared" si="8"/>
        <v>0</v>
      </c>
      <c r="J47" s="4"/>
      <c r="K47" s="4"/>
    </row>
    <row r="48" spans="1:11" ht="10.5" customHeight="1">
      <c r="A48" s="19" t="s">
        <v>40</v>
      </c>
      <c r="B48" s="35" t="s">
        <v>7</v>
      </c>
      <c r="C48" s="1">
        <v>5</v>
      </c>
      <c r="D48" s="1" t="s">
        <v>23</v>
      </c>
      <c r="E48" s="36"/>
      <c r="F48" s="13">
        <f t="shared" si="6"/>
        <v>0</v>
      </c>
      <c r="G48" s="2">
        <v>0.08</v>
      </c>
      <c r="H48" s="13">
        <f t="shared" si="7"/>
        <v>0</v>
      </c>
      <c r="I48" s="13">
        <f t="shared" si="8"/>
        <v>0</v>
      </c>
      <c r="J48" s="4"/>
      <c r="K48" s="4"/>
    </row>
    <row r="49" spans="1:11" ht="56.25" customHeight="1">
      <c r="A49" s="19">
        <v>4</v>
      </c>
      <c r="B49" s="35" t="s">
        <v>66</v>
      </c>
      <c r="C49" s="1">
        <v>10</v>
      </c>
      <c r="D49" s="1" t="s">
        <v>23</v>
      </c>
      <c r="E49" s="36"/>
      <c r="F49" s="13">
        <f t="shared" si="6"/>
        <v>0</v>
      </c>
      <c r="G49" s="2">
        <v>0.08</v>
      </c>
      <c r="H49" s="13">
        <f t="shared" si="7"/>
        <v>0</v>
      </c>
      <c r="I49" s="13">
        <f t="shared" si="8"/>
        <v>0</v>
      </c>
      <c r="J49" s="4"/>
      <c r="K49" s="4"/>
    </row>
    <row r="50" spans="1:11" ht="56.25" customHeight="1">
      <c r="A50" s="19">
        <v>5</v>
      </c>
      <c r="B50" s="35" t="s">
        <v>67</v>
      </c>
      <c r="C50" s="1">
        <v>5</v>
      </c>
      <c r="D50" s="1" t="s">
        <v>23</v>
      </c>
      <c r="E50" s="36"/>
      <c r="F50" s="16">
        <f t="shared" si="6"/>
        <v>0</v>
      </c>
      <c r="G50" s="11">
        <v>0.08</v>
      </c>
      <c r="H50" s="16">
        <f t="shared" si="7"/>
        <v>0</v>
      </c>
      <c r="I50" s="16">
        <f t="shared" si="8"/>
        <v>0</v>
      </c>
      <c r="J50" s="4"/>
      <c r="K50" s="4"/>
    </row>
    <row r="51" spans="1:11" ht="15">
      <c r="A51" s="197" t="s">
        <v>24</v>
      </c>
      <c r="B51" s="198"/>
      <c r="C51" s="198"/>
      <c r="D51" s="198"/>
      <c r="E51" s="198"/>
      <c r="F51" s="77">
        <f>SUM(F41:F50)</f>
        <v>0</v>
      </c>
      <c r="G51" s="78">
        <v>0.08</v>
      </c>
      <c r="H51" s="77">
        <f>SUM(H41:H50)</f>
        <v>0</v>
      </c>
      <c r="I51" s="77">
        <f>SUM(I41:I50)</f>
        <v>0</v>
      </c>
      <c r="J51" s="17"/>
      <c r="K51" s="17"/>
    </row>
    <row r="53" ht="15.75" thickBot="1">
      <c r="B53" s="10" t="s">
        <v>68</v>
      </c>
    </row>
    <row r="54" spans="1:11" ht="45.75" thickBot="1">
      <c r="A54" s="6" t="s">
        <v>12</v>
      </c>
      <c r="B54" s="7" t="s">
        <v>13</v>
      </c>
      <c r="C54" s="7" t="s">
        <v>14</v>
      </c>
      <c r="D54" s="7" t="s">
        <v>15</v>
      </c>
      <c r="E54" s="7" t="s">
        <v>16</v>
      </c>
      <c r="F54" s="7" t="s">
        <v>17</v>
      </c>
      <c r="G54" s="8" t="s">
        <v>18</v>
      </c>
      <c r="H54" s="8" t="s">
        <v>19</v>
      </c>
      <c r="I54" s="7" t="s">
        <v>20</v>
      </c>
      <c r="J54" s="7" t="s">
        <v>21</v>
      </c>
      <c r="K54" s="7" t="s">
        <v>22</v>
      </c>
    </row>
    <row r="55" spans="1:11" ht="68.25" customHeight="1">
      <c r="A55" s="19" t="s">
        <v>25</v>
      </c>
      <c r="B55" s="41" t="s">
        <v>69</v>
      </c>
      <c r="C55" s="4">
        <v>30</v>
      </c>
      <c r="D55" s="4" t="s">
        <v>23</v>
      </c>
      <c r="E55" s="36"/>
      <c r="F55" s="13">
        <f aca="true" t="shared" si="9" ref="F55:F60">E55*C55</f>
        <v>0</v>
      </c>
      <c r="G55" s="5">
        <v>0.08</v>
      </c>
      <c r="H55" s="13">
        <f aca="true" t="shared" si="10" ref="H55:H60">F55*G55</f>
        <v>0</v>
      </c>
      <c r="I55" s="13">
        <f aca="true" t="shared" si="11" ref="I55:I60">F55+H55</f>
        <v>0</v>
      </c>
      <c r="J55" s="4"/>
      <c r="K55" s="4"/>
    </row>
    <row r="56" spans="1:11" ht="79.5" customHeight="1">
      <c r="A56" s="19">
        <v>2</v>
      </c>
      <c r="B56" s="35" t="s">
        <v>70</v>
      </c>
      <c r="C56" s="1">
        <v>25</v>
      </c>
      <c r="D56" s="1" t="s">
        <v>23</v>
      </c>
      <c r="E56" s="36"/>
      <c r="F56" s="13">
        <f t="shared" si="9"/>
        <v>0</v>
      </c>
      <c r="G56" s="2">
        <v>0.08</v>
      </c>
      <c r="H56" s="13">
        <f t="shared" si="10"/>
        <v>0</v>
      </c>
      <c r="I56" s="13">
        <f t="shared" si="11"/>
        <v>0</v>
      </c>
      <c r="J56" s="4"/>
      <c r="K56" s="4"/>
    </row>
    <row r="57" spans="1:11" ht="22.5" customHeight="1">
      <c r="A57" s="19">
        <v>3</v>
      </c>
      <c r="B57" s="35" t="s">
        <v>71</v>
      </c>
      <c r="C57" s="1">
        <v>30</v>
      </c>
      <c r="D57" s="1" t="s">
        <v>23</v>
      </c>
      <c r="E57" s="36"/>
      <c r="F57" s="13">
        <f t="shared" si="9"/>
        <v>0</v>
      </c>
      <c r="G57" s="2">
        <v>0.08</v>
      </c>
      <c r="H57" s="13">
        <f t="shared" si="10"/>
        <v>0</v>
      </c>
      <c r="I57" s="13">
        <f t="shared" si="11"/>
        <v>0</v>
      </c>
      <c r="J57" s="4"/>
      <c r="K57" s="4"/>
    </row>
    <row r="58" spans="1:11" ht="33.75" customHeight="1">
      <c r="A58" s="19">
        <v>4</v>
      </c>
      <c r="B58" s="35" t="s">
        <v>72</v>
      </c>
      <c r="C58" s="1">
        <v>10</v>
      </c>
      <c r="D58" s="1" t="s">
        <v>23</v>
      </c>
      <c r="E58" s="36"/>
      <c r="F58" s="13">
        <f t="shared" si="9"/>
        <v>0</v>
      </c>
      <c r="G58" s="2">
        <v>0.08</v>
      </c>
      <c r="H58" s="13">
        <f t="shared" si="10"/>
        <v>0</v>
      </c>
      <c r="I58" s="13">
        <f t="shared" si="11"/>
        <v>0</v>
      </c>
      <c r="J58" s="4"/>
      <c r="K58" s="4"/>
    </row>
    <row r="59" spans="1:11" ht="15">
      <c r="A59" s="19">
        <v>5</v>
      </c>
      <c r="B59" s="35" t="s">
        <v>8</v>
      </c>
      <c r="C59" s="1">
        <v>30</v>
      </c>
      <c r="D59" s="1" t="s">
        <v>23</v>
      </c>
      <c r="E59" s="36"/>
      <c r="F59" s="13">
        <f t="shared" si="9"/>
        <v>0</v>
      </c>
      <c r="G59" s="2">
        <v>0.08</v>
      </c>
      <c r="H59" s="13">
        <f t="shared" si="10"/>
        <v>0</v>
      </c>
      <c r="I59" s="13">
        <f t="shared" si="11"/>
        <v>0</v>
      </c>
      <c r="J59" s="4"/>
      <c r="K59" s="4"/>
    </row>
    <row r="60" spans="1:11" ht="22.5">
      <c r="A60" s="19">
        <v>6</v>
      </c>
      <c r="B60" s="35" t="s">
        <v>9</v>
      </c>
      <c r="C60" s="1">
        <v>5</v>
      </c>
      <c r="D60" s="1" t="s">
        <v>23</v>
      </c>
      <c r="E60" s="36"/>
      <c r="F60" s="16">
        <f t="shared" si="9"/>
        <v>0</v>
      </c>
      <c r="G60" s="11">
        <v>0.08</v>
      </c>
      <c r="H60" s="16">
        <f t="shared" si="10"/>
        <v>0</v>
      </c>
      <c r="I60" s="16">
        <f t="shared" si="11"/>
        <v>0</v>
      </c>
      <c r="J60" s="4"/>
      <c r="K60" s="4"/>
    </row>
    <row r="61" spans="1:11" ht="33.75">
      <c r="A61" s="19">
        <v>7</v>
      </c>
      <c r="B61" s="35" t="s">
        <v>73</v>
      </c>
      <c r="C61" s="1">
        <v>30</v>
      </c>
      <c r="D61" s="1" t="s">
        <v>23</v>
      </c>
      <c r="E61" s="36"/>
      <c r="F61" s="16">
        <f>E61*C61</f>
        <v>0</v>
      </c>
      <c r="G61" s="11">
        <v>0.08</v>
      </c>
      <c r="H61" s="16">
        <f>F61*G61</f>
        <v>0</v>
      </c>
      <c r="I61" s="16">
        <f>F61+H61</f>
        <v>0</v>
      </c>
      <c r="J61" s="4"/>
      <c r="K61" s="4"/>
    </row>
    <row r="62" spans="1:11" ht="33.75">
      <c r="A62" s="50">
        <v>8</v>
      </c>
      <c r="B62" s="35" t="s">
        <v>74</v>
      </c>
      <c r="C62" s="1">
        <v>30</v>
      </c>
      <c r="D62" s="1" t="s">
        <v>23</v>
      </c>
      <c r="E62" s="36"/>
      <c r="F62" s="16">
        <f>E62*C62</f>
        <v>0</v>
      </c>
      <c r="G62" s="11">
        <v>0.08</v>
      </c>
      <c r="H62" s="16">
        <f>F62*G62</f>
        <v>0</v>
      </c>
      <c r="I62" s="16">
        <f>F62+H62</f>
        <v>0</v>
      </c>
      <c r="J62" s="4"/>
      <c r="K62" s="4"/>
    </row>
    <row r="63" spans="1:11" ht="15">
      <c r="A63" s="28">
        <v>9</v>
      </c>
      <c r="B63" s="35" t="s">
        <v>10</v>
      </c>
      <c r="C63" s="1">
        <v>30</v>
      </c>
      <c r="D63" s="1" t="s">
        <v>23</v>
      </c>
      <c r="E63" s="36"/>
      <c r="F63" s="16">
        <f>E63*C63</f>
        <v>0</v>
      </c>
      <c r="G63" s="2">
        <v>0.08</v>
      </c>
      <c r="H63" s="16">
        <f>F63*G63</f>
        <v>0</v>
      </c>
      <c r="I63" s="16">
        <f>F63+H63</f>
        <v>0</v>
      </c>
      <c r="J63" s="4"/>
      <c r="K63" s="4"/>
    </row>
    <row r="64" spans="1:11" ht="15">
      <c r="A64" s="197"/>
      <c r="B64" s="198"/>
      <c r="C64" s="198"/>
      <c r="D64" s="198"/>
      <c r="E64" s="198"/>
      <c r="F64" s="77">
        <f>SUM(F55:F63)</f>
        <v>0</v>
      </c>
      <c r="G64" s="78">
        <v>0.08</v>
      </c>
      <c r="H64" s="77">
        <f>SUM(H55:H63)</f>
        <v>0</v>
      </c>
      <c r="I64" s="77">
        <f>SUM(I55:I63)</f>
        <v>0</v>
      </c>
      <c r="J64" s="17"/>
      <c r="K64" s="17"/>
    </row>
    <row r="65" spans="1:10" ht="36.75" customHeight="1">
      <c r="A65" s="14"/>
      <c r="B65" s="51" t="s">
        <v>11</v>
      </c>
      <c r="C65" s="14"/>
      <c r="D65" s="14"/>
      <c r="E65" s="14"/>
      <c r="F65" s="14"/>
      <c r="G65" s="14"/>
      <c r="H65" s="14"/>
      <c r="I65" s="26"/>
      <c r="J65" s="14"/>
    </row>
    <row r="66" spans="1:10" ht="15" customHeight="1">
      <c r="A66" s="14"/>
      <c r="B66" s="51"/>
      <c r="C66" s="14"/>
      <c r="D66" s="14"/>
      <c r="E66" s="14"/>
      <c r="F66" s="14"/>
      <c r="G66" s="14"/>
      <c r="H66" s="14"/>
      <c r="I66" s="26"/>
      <c r="J66" s="14"/>
    </row>
    <row r="67" spans="1:11" ht="15.75" customHeight="1">
      <c r="A67" s="31"/>
      <c r="B67" s="27" t="s">
        <v>494</v>
      </c>
      <c r="C67" s="32"/>
      <c r="D67" s="32"/>
      <c r="E67" s="32"/>
      <c r="F67" s="33"/>
      <c r="G67" s="34"/>
      <c r="H67" s="33"/>
      <c r="I67" s="33"/>
      <c r="J67" s="17"/>
      <c r="K67" s="17"/>
    </row>
    <row r="68" spans="2:3" ht="16.5" customHeight="1" thickBot="1">
      <c r="B68" s="9"/>
      <c r="C68" s="3"/>
    </row>
    <row r="69" spans="1:11" ht="36.75" customHeight="1" thickBot="1">
      <c r="A69" s="6" t="s">
        <v>12</v>
      </c>
      <c r="B69" s="7" t="s">
        <v>13</v>
      </c>
      <c r="C69" s="7" t="s">
        <v>14</v>
      </c>
      <c r="D69" s="7" t="s">
        <v>15</v>
      </c>
      <c r="E69" s="7" t="s">
        <v>16</v>
      </c>
      <c r="F69" s="7" t="s">
        <v>17</v>
      </c>
      <c r="G69" s="8" t="s">
        <v>18</v>
      </c>
      <c r="H69" s="8" t="s">
        <v>19</v>
      </c>
      <c r="I69" s="7" t="s">
        <v>20</v>
      </c>
      <c r="J69" s="7" t="s">
        <v>21</v>
      </c>
      <c r="K69" s="7" t="s">
        <v>22</v>
      </c>
    </row>
    <row r="70" spans="1:11" ht="18" customHeight="1">
      <c r="A70" s="19" t="s">
        <v>142</v>
      </c>
      <c r="B70" s="41" t="s">
        <v>29</v>
      </c>
      <c r="C70" s="1">
        <v>2</v>
      </c>
      <c r="D70" s="1" t="s">
        <v>23</v>
      </c>
      <c r="E70" s="12">
        <v>0</v>
      </c>
      <c r="F70" s="13">
        <f>E70*C70</f>
        <v>0</v>
      </c>
      <c r="G70" s="2">
        <v>0.08</v>
      </c>
      <c r="H70" s="13">
        <f>F70*G70</f>
        <v>0</v>
      </c>
      <c r="I70" s="13">
        <f>F70+H70</f>
        <v>0</v>
      </c>
      <c r="J70" s="4"/>
      <c r="K70" s="4"/>
    </row>
    <row r="71" spans="1:11" ht="18" customHeight="1">
      <c r="A71" s="197" t="s">
        <v>495</v>
      </c>
      <c r="B71" s="198"/>
      <c r="C71" s="198"/>
      <c r="D71" s="198"/>
      <c r="E71" s="198"/>
      <c r="F71" s="77">
        <f>SUM(F63:F70)</f>
        <v>0</v>
      </c>
      <c r="G71" s="78">
        <v>0.08</v>
      </c>
      <c r="H71" s="77">
        <f>SUM(H63:H70)</f>
        <v>0</v>
      </c>
      <c r="I71" s="77">
        <f>SUM(I63:I70)</f>
        <v>0</v>
      </c>
      <c r="J71" s="17"/>
      <c r="K71" s="17"/>
    </row>
    <row r="72" spans="1:11" ht="18" customHeight="1">
      <c r="A72" s="31"/>
      <c r="B72" s="32"/>
      <c r="C72" s="32"/>
      <c r="D72" s="32"/>
      <c r="E72" s="32"/>
      <c r="F72" s="33"/>
      <c r="G72" s="34"/>
      <c r="H72" s="33"/>
      <c r="I72" s="33"/>
      <c r="J72" s="17"/>
      <c r="K72" s="17"/>
    </row>
    <row r="73" spans="1:10" ht="16.5" customHeight="1">
      <c r="A73" s="14"/>
      <c r="B73" s="51"/>
      <c r="C73" s="14"/>
      <c r="D73" s="14"/>
      <c r="E73" s="14"/>
      <c r="F73" s="14"/>
      <c r="G73" s="14"/>
      <c r="H73" s="14"/>
      <c r="I73" s="26"/>
      <c r="J73" s="14"/>
    </row>
    <row r="74" spans="1:10" ht="15">
      <c r="A74" s="15"/>
      <c r="B74" s="14"/>
      <c r="C74" s="14"/>
      <c r="D74" s="14"/>
      <c r="E74" s="14"/>
      <c r="F74" s="14"/>
      <c r="G74" s="14"/>
      <c r="H74" s="14"/>
      <c r="I74" s="14"/>
      <c r="J74" s="14"/>
    </row>
    <row r="75" spans="1:9" ht="15.75">
      <c r="A75" s="39"/>
      <c r="B75" s="27" t="s">
        <v>143</v>
      </c>
      <c r="C75" s="39"/>
      <c r="F75" s="3">
        <f>F94+F103+F116</f>
        <v>0</v>
      </c>
      <c r="G75" s="3"/>
      <c r="H75" s="3"/>
      <c r="I75" s="3">
        <f>I94+I103+I116</f>
        <v>0</v>
      </c>
    </row>
    <row r="76" spans="1:3" ht="14.25" customHeight="1">
      <c r="A76" s="39"/>
      <c r="B76" s="54" t="s">
        <v>76</v>
      </c>
      <c r="C76" s="39"/>
    </row>
    <row r="77" spans="1:3" ht="14.25" customHeight="1">
      <c r="A77" s="39"/>
      <c r="B77" s="54" t="s">
        <v>77</v>
      </c>
      <c r="C77" s="39"/>
    </row>
    <row r="78" spans="1:3" ht="13.5" customHeight="1">
      <c r="A78" s="39"/>
      <c r="B78" s="54" t="s">
        <v>78</v>
      </c>
      <c r="C78" s="39"/>
    </row>
    <row r="79" spans="1:11" ht="15.75">
      <c r="A79" s="21"/>
      <c r="B79" s="22"/>
      <c r="C79" s="21"/>
      <c r="D79" s="21"/>
      <c r="E79" s="21"/>
      <c r="F79" s="27"/>
      <c r="G79" s="21"/>
      <c r="H79" s="21"/>
      <c r="I79" s="21"/>
      <c r="J79" s="21"/>
      <c r="K79" s="21"/>
    </row>
    <row r="80" spans="2:3" ht="15.75" thickBot="1">
      <c r="B80" s="9" t="s">
        <v>79</v>
      </c>
      <c r="C80" s="3"/>
    </row>
    <row r="81" spans="1:11" ht="45.75" thickBot="1">
      <c r="A81" s="6" t="s">
        <v>12</v>
      </c>
      <c r="B81" s="7" t="s">
        <v>13</v>
      </c>
      <c r="C81" s="7" t="s">
        <v>14</v>
      </c>
      <c r="D81" s="7" t="s">
        <v>15</v>
      </c>
      <c r="E81" s="7" t="s">
        <v>16</v>
      </c>
      <c r="F81" s="7" t="s">
        <v>17</v>
      </c>
      <c r="G81" s="8" t="s">
        <v>18</v>
      </c>
      <c r="H81" s="8" t="s">
        <v>19</v>
      </c>
      <c r="I81" s="7" t="s">
        <v>20</v>
      </c>
      <c r="J81" s="7" t="s">
        <v>21</v>
      </c>
      <c r="K81" s="7" t="s">
        <v>22</v>
      </c>
    </row>
    <row r="82" spans="1:11" ht="111.75" customHeight="1">
      <c r="A82" s="19" t="s">
        <v>25</v>
      </c>
      <c r="B82" s="41" t="s">
        <v>80</v>
      </c>
      <c r="C82" s="4">
        <v>40</v>
      </c>
      <c r="D82" s="4" t="s">
        <v>23</v>
      </c>
      <c r="E82" s="12"/>
      <c r="F82" s="13">
        <f aca="true" t="shared" si="12" ref="F82:F93">E82*C82</f>
        <v>0</v>
      </c>
      <c r="G82" s="5">
        <v>0.08</v>
      </c>
      <c r="H82" s="13">
        <f aca="true" t="shared" si="13" ref="H82:H92">F82*G82</f>
        <v>0</v>
      </c>
      <c r="I82" s="13">
        <f aca="true" t="shared" si="14" ref="I82:I92">F82+H82</f>
        <v>0</v>
      </c>
      <c r="J82" s="18"/>
      <c r="K82" s="18"/>
    </row>
    <row r="83" spans="1:11" ht="113.25" customHeight="1">
      <c r="A83" s="19" t="s">
        <v>2</v>
      </c>
      <c r="B83" s="35" t="s">
        <v>81</v>
      </c>
      <c r="C83" s="1">
        <v>30</v>
      </c>
      <c r="D83" s="1" t="s">
        <v>23</v>
      </c>
      <c r="E83" s="12"/>
      <c r="F83" s="13">
        <f t="shared" si="12"/>
        <v>0</v>
      </c>
      <c r="G83" s="2">
        <v>0.08</v>
      </c>
      <c r="H83" s="13">
        <f t="shared" si="13"/>
        <v>0</v>
      </c>
      <c r="I83" s="13">
        <f t="shared" si="14"/>
        <v>0</v>
      </c>
      <c r="J83" s="18"/>
      <c r="K83" s="18"/>
    </row>
    <row r="84" spans="1:11" ht="56.25">
      <c r="A84" s="19">
        <v>2</v>
      </c>
      <c r="B84" s="35" t="s">
        <v>82</v>
      </c>
      <c r="C84" s="1">
        <v>70</v>
      </c>
      <c r="D84" s="1" t="s">
        <v>23</v>
      </c>
      <c r="E84" s="12"/>
      <c r="F84" s="13">
        <f t="shared" si="12"/>
        <v>0</v>
      </c>
      <c r="G84" s="2">
        <v>0.08</v>
      </c>
      <c r="H84" s="13">
        <f t="shared" si="13"/>
        <v>0</v>
      </c>
      <c r="I84" s="13">
        <f t="shared" si="14"/>
        <v>0</v>
      </c>
      <c r="J84" s="18"/>
      <c r="K84" s="18"/>
    </row>
    <row r="85" spans="1:11" ht="34.5" customHeight="1">
      <c r="A85" s="19" t="s">
        <v>37</v>
      </c>
      <c r="B85" s="35" t="s">
        <v>83</v>
      </c>
      <c r="C85" s="1">
        <v>2</v>
      </c>
      <c r="D85" s="1" t="s">
        <v>23</v>
      </c>
      <c r="E85" s="12"/>
      <c r="F85" s="13">
        <f t="shared" si="12"/>
        <v>0</v>
      </c>
      <c r="G85" s="2">
        <v>0.08</v>
      </c>
      <c r="H85" s="13">
        <f t="shared" si="13"/>
        <v>0</v>
      </c>
      <c r="I85" s="13">
        <f t="shared" si="14"/>
        <v>0</v>
      </c>
      <c r="J85" s="18"/>
      <c r="K85" s="18"/>
    </row>
    <row r="86" spans="1:11" ht="33.75">
      <c r="A86" s="19">
        <v>3</v>
      </c>
      <c r="B86" s="35" t="s">
        <v>84</v>
      </c>
      <c r="C86" s="1">
        <v>40</v>
      </c>
      <c r="D86" s="1" t="s">
        <v>23</v>
      </c>
      <c r="E86" s="12"/>
      <c r="F86" s="13">
        <f t="shared" si="12"/>
        <v>0</v>
      </c>
      <c r="G86" s="2">
        <v>0.08</v>
      </c>
      <c r="H86" s="13">
        <f t="shared" si="13"/>
        <v>0</v>
      </c>
      <c r="I86" s="13">
        <f t="shared" si="14"/>
        <v>0</v>
      </c>
      <c r="J86" s="18"/>
      <c r="K86" s="18"/>
    </row>
    <row r="87" spans="1:11" ht="45" customHeight="1">
      <c r="A87" s="19">
        <v>4</v>
      </c>
      <c r="B87" s="35" t="s">
        <v>85</v>
      </c>
      <c r="C87" s="1">
        <v>30</v>
      </c>
      <c r="D87" s="1" t="s">
        <v>23</v>
      </c>
      <c r="E87" s="12"/>
      <c r="F87" s="13">
        <f t="shared" si="12"/>
        <v>0</v>
      </c>
      <c r="G87" s="2">
        <v>0.08</v>
      </c>
      <c r="H87" s="13">
        <f t="shared" si="13"/>
        <v>0</v>
      </c>
      <c r="I87" s="13">
        <f t="shared" si="14"/>
        <v>0</v>
      </c>
      <c r="J87" s="18"/>
      <c r="K87" s="18"/>
    </row>
    <row r="88" spans="1:11" ht="15">
      <c r="A88" s="19">
        <v>5</v>
      </c>
      <c r="B88" s="56" t="s">
        <v>86</v>
      </c>
      <c r="C88" s="1">
        <v>70</v>
      </c>
      <c r="D88" s="1" t="s">
        <v>23</v>
      </c>
      <c r="E88" s="12"/>
      <c r="F88" s="13">
        <f t="shared" si="12"/>
        <v>0</v>
      </c>
      <c r="G88" s="2">
        <v>0.08</v>
      </c>
      <c r="H88" s="13">
        <f t="shared" si="13"/>
        <v>0</v>
      </c>
      <c r="I88" s="13">
        <f t="shared" si="14"/>
        <v>0</v>
      </c>
      <c r="J88" s="18"/>
      <c r="K88" s="18"/>
    </row>
    <row r="89" spans="1:11" ht="22.5">
      <c r="A89" s="19">
        <v>6</v>
      </c>
      <c r="B89" s="35" t="s">
        <v>9</v>
      </c>
      <c r="C89" s="1">
        <v>10</v>
      </c>
      <c r="D89" s="1" t="s">
        <v>23</v>
      </c>
      <c r="E89" s="12"/>
      <c r="F89" s="13">
        <f t="shared" si="12"/>
        <v>0</v>
      </c>
      <c r="G89" s="2">
        <v>0.08</v>
      </c>
      <c r="H89" s="13">
        <f t="shared" si="13"/>
        <v>0</v>
      </c>
      <c r="I89" s="13">
        <f t="shared" si="14"/>
        <v>0</v>
      </c>
      <c r="J89" s="18"/>
      <c r="K89" s="18"/>
    </row>
    <row r="90" spans="1:11" ht="33.75">
      <c r="A90" s="19">
        <v>7</v>
      </c>
      <c r="B90" s="35" t="s">
        <v>73</v>
      </c>
      <c r="C90" s="1">
        <v>70</v>
      </c>
      <c r="D90" s="1" t="s">
        <v>23</v>
      </c>
      <c r="E90" s="12"/>
      <c r="F90" s="13">
        <f t="shared" si="12"/>
        <v>0</v>
      </c>
      <c r="G90" s="2">
        <v>0.08</v>
      </c>
      <c r="H90" s="13">
        <f t="shared" si="13"/>
        <v>0</v>
      </c>
      <c r="I90" s="13">
        <f t="shared" si="14"/>
        <v>0</v>
      </c>
      <c r="J90" s="18"/>
      <c r="K90" s="18"/>
    </row>
    <row r="91" spans="1:11" ht="33.75">
      <c r="A91" s="28">
        <v>8</v>
      </c>
      <c r="B91" s="35" t="s">
        <v>87</v>
      </c>
      <c r="C91" s="44">
        <v>10</v>
      </c>
      <c r="D91" s="1" t="s">
        <v>23</v>
      </c>
      <c r="E91" s="12"/>
      <c r="F91" s="16">
        <f t="shared" si="12"/>
        <v>0</v>
      </c>
      <c r="G91" s="2">
        <v>0.08</v>
      </c>
      <c r="H91" s="13">
        <f t="shared" si="13"/>
        <v>0</v>
      </c>
      <c r="I91" s="13">
        <f t="shared" si="14"/>
        <v>0</v>
      </c>
      <c r="J91" s="18"/>
      <c r="K91" s="18"/>
    </row>
    <row r="92" spans="1:11" ht="22.5" customHeight="1">
      <c r="A92" s="28">
        <v>9</v>
      </c>
      <c r="B92" s="35" t="s">
        <v>88</v>
      </c>
      <c r="C92" s="44">
        <v>80</v>
      </c>
      <c r="D92" s="1" t="s">
        <v>23</v>
      </c>
      <c r="E92" s="12"/>
      <c r="F92" s="55">
        <f t="shared" si="12"/>
        <v>0</v>
      </c>
      <c r="G92" s="2">
        <v>0.08</v>
      </c>
      <c r="H92" s="13">
        <f t="shared" si="13"/>
        <v>0</v>
      </c>
      <c r="I92" s="13">
        <f t="shared" si="14"/>
        <v>0</v>
      </c>
      <c r="J92" s="18"/>
      <c r="K92" s="18"/>
    </row>
    <row r="93" spans="1:11" ht="12.75" customHeight="1">
      <c r="A93" s="43">
        <v>10</v>
      </c>
      <c r="B93" s="81" t="s">
        <v>89</v>
      </c>
      <c r="C93" s="44">
        <v>40</v>
      </c>
      <c r="D93" s="44" t="s">
        <v>23</v>
      </c>
      <c r="E93" s="12"/>
      <c r="F93" s="55">
        <f t="shared" si="12"/>
        <v>0</v>
      </c>
      <c r="G93" s="11">
        <v>0.08</v>
      </c>
      <c r="H93" s="55">
        <f>F93*G93</f>
        <v>0</v>
      </c>
      <c r="I93" s="55">
        <f>F93+H93</f>
        <v>0</v>
      </c>
      <c r="J93" s="18"/>
      <c r="K93" s="18"/>
    </row>
    <row r="94" spans="1:9" ht="15">
      <c r="A94" s="197" t="s">
        <v>24</v>
      </c>
      <c r="B94" s="197"/>
      <c r="C94" s="197"/>
      <c r="D94" s="197"/>
      <c r="E94" s="197"/>
      <c r="F94" s="75">
        <f>SUM(F82:F93)</f>
        <v>0</v>
      </c>
      <c r="G94" s="76">
        <v>0.08</v>
      </c>
      <c r="H94" s="75">
        <f>SUM(H82:H93)</f>
        <v>0</v>
      </c>
      <c r="I94" s="75">
        <f>SUM(I82:I93)</f>
        <v>0</v>
      </c>
    </row>
    <row r="95" spans="1:9" ht="15">
      <c r="A95" s="31"/>
      <c r="B95" s="46"/>
      <c r="C95" s="31"/>
      <c r="D95" s="31"/>
      <c r="E95" s="31"/>
      <c r="F95" s="37"/>
      <c r="G95" s="38"/>
      <c r="H95" s="37"/>
      <c r="I95" s="37"/>
    </row>
    <row r="96" ht="15.75" thickBot="1">
      <c r="B96" s="52" t="s">
        <v>90</v>
      </c>
    </row>
    <row r="97" spans="1:11" ht="45.75" thickBot="1">
      <c r="A97" s="6" t="s">
        <v>12</v>
      </c>
      <c r="B97" s="7" t="s">
        <v>13</v>
      </c>
      <c r="C97" s="7" t="s">
        <v>14</v>
      </c>
      <c r="D97" s="7" t="s">
        <v>15</v>
      </c>
      <c r="E97" s="7" t="s">
        <v>16</v>
      </c>
      <c r="F97" s="7" t="s">
        <v>17</v>
      </c>
      <c r="G97" s="8" t="s">
        <v>18</v>
      </c>
      <c r="H97" s="8" t="s">
        <v>19</v>
      </c>
      <c r="I97" s="7" t="s">
        <v>20</v>
      </c>
      <c r="J97" s="7" t="s">
        <v>21</v>
      </c>
      <c r="K97" s="7" t="s">
        <v>22</v>
      </c>
    </row>
    <row r="98" spans="1:11" ht="92.25" customHeight="1">
      <c r="A98" s="19" t="s">
        <v>25</v>
      </c>
      <c r="B98" s="42" t="s">
        <v>92</v>
      </c>
      <c r="C98" s="4"/>
      <c r="D98" s="4"/>
      <c r="E98" s="36"/>
      <c r="F98" s="13"/>
      <c r="G98" s="5"/>
      <c r="H98" s="13"/>
      <c r="I98" s="13"/>
      <c r="J98" s="4"/>
      <c r="K98" s="4"/>
    </row>
    <row r="99" spans="1:11" ht="15">
      <c r="A99" s="19" t="s">
        <v>34</v>
      </c>
      <c r="B99" s="42" t="s">
        <v>93</v>
      </c>
      <c r="C99" s="1">
        <v>40</v>
      </c>
      <c r="D99" s="1" t="s">
        <v>23</v>
      </c>
      <c r="E99" s="36"/>
      <c r="F99" s="13">
        <f>E99*C99</f>
        <v>0</v>
      </c>
      <c r="G99" s="2">
        <v>0.08</v>
      </c>
      <c r="H99" s="13">
        <f>F99*G99</f>
        <v>0</v>
      </c>
      <c r="I99" s="13">
        <f>F99+H99</f>
        <v>0</v>
      </c>
      <c r="J99" s="4"/>
      <c r="K99" s="4"/>
    </row>
    <row r="100" spans="1:11" ht="15">
      <c r="A100" s="19" t="s">
        <v>36</v>
      </c>
      <c r="B100" s="42" t="s">
        <v>96</v>
      </c>
      <c r="C100" s="1">
        <v>5</v>
      </c>
      <c r="D100" s="1" t="s">
        <v>23</v>
      </c>
      <c r="E100" s="36"/>
      <c r="F100" s="13">
        <f>E100*C100</f>
        <v>0</v>
      </c>
      <c r="G100" s="2">
        <v>0.08</v>
      </c>
      <c r="H100" s="13">
        <f>F100*G100</f>
        <v>0</v>
      </c>
      <c r="I100" s="13">
        <f>F100+H100</f>
        <v>0</v>
      </c>
      <c r="J100" s="4"/>
      <c r="K100" s="4"/>
    </row>
    <row r="101" spans="1:11" ht="15">
      <c r="A101" s="19" t="s">
        <v>4</v>
      </c>
      <c r="B101" s="42" t="s">
        <v>94</v>
      </c>
      <c r="C101" s="1">
        <v>5</v>
      </c>
      <c r="D101" s="1" t="s">
        <v>23</v>
      </c>
      <c r="E101" s="36"/>
      <c r="F101" s="13">
        <f>E101*C101</f>
        <v>0</v>
      </c>
      <c r="G101" s="2">
        <v>0.08</v>
      </c>
      <c r="H101" s="13">
        <f>F101*G101</f>
        <v>0</v>
      </c>
      <c r="I101" s="13">
        <f>F101+H101</f>
        <v>0</v>
      </c>
      <c r="J101" s="4"/>
      <c r="K101" s="4"/>
    </row>
    <row r="102" spans="1:11" ht="15" customHeight="1">
      <c r="A102" s="82" t="s">
        <v>91</v>
      </c>
      <c r="B102" s="83" t="s">
        <v>95</v>
      </c>
      <c r="C102" s="44">
        <v>20</v>
      </c>
      <c r="D102" s="44" t="s">
        <v>23</v>
      </c>
      <c r="E102" s="36"/>
      <c r="F102" s="55">
        <f>E102*C102</f>
        <v>0</v>
      </c>
      <c r="G102" s="11">
        <v>0.08</v>
      </c>
      <c r="H102" s="55">
        <f>F102*G102</f>
        <v>0</v>
      </c>
      <c r="I102" s="55">
        <f>F102+H102</f>
        <v>0</v>
      </c>
      <c r="J102" s="4"/>
      <c r="K102" s="4"/>
    </row>
    <row r="103" spans="1:11" ht="15">
      <c r="A103" s="197" t="s">
        <v>24</v>
      </c>
      <c r="B103" s="198"/>
      <c r="C103" s="198"/>
      <c r="D103" s="198"/>
      <c r="E103" s="198"/>
      <c r="F103" s="77">
        <f>SUM(F98:F102)</f>
        <v>0</v>
      </c>
      <c r="G103" s="78">
        <v>0.08</v>
      </c>
      <c r="H103" s="77">
        <f>SUM(H98:H102)</f>
        <v>0</v>
      </c>
      <c r="I103" s="77">
        <f>SUM(I98:I102)</f>
        <v>0</v>
      </c>
      <c r="J103" s="17"/>
      <c r="K103" s="17"/>
    </row>
    <row r="105" ht="15.75" thickBot="1">
      <c r="B105" s="53" t="s">
        <v>97</v>
      </c>
    </row>
    <row r="106" spans="1:11" ht="45.75" thickBot="1">
      <c r="A106" s="6" t="s">
        <v>12</v>
      </c>
      <c r="B106" s="30" t="s">
        <v>13</v>
      </c>
      <c r="C106" s="7" t="s">
        <v>14</v>
      </c>
      <c r="D106" s="7" t="s">
        <v>15</v>
      </c>
      <c r="E106" s="7" t="s">
        <v>16</v>
      </c>
      <c r="F106" s="7" t="s">
        <v>17</v>
      </c>
      <c r="G106" s="8" t="s">
        <v>18</v>
      </c>
      <c r="H106" s="8" t="s">
        <v>19</v>
      </c>
      <c r="I106" s="7" t="s">
        <v>20</v>
      </c>
      <c r="J106" s="7" t="s">
        <v>21</v>
      </c>
      <c r="K106" s="7" t="s">
        <v>22</v>
      </c>
    </row>
    <row r="107" spans="1:11" ht="34.5" customHeight="1">
      <c r="A107" s="60">
        <v>1</v>
      </c>
      <c r="B107" s="35" t="s">
        <v>98</v>
      </c>
      <c r="C107" s="4">
        <v>5</v>
      </c>
      <c r="D107" s="4" t="s">
        <v>23</v>
      </c>
      <c r="E107" s="36"/>
      <c r="F107" s="13">
        <f aca="true" t="shared" si="15" ref="F107:F115">E107*C107</f>
        <v>0</v>
      </c>
      <c r="G107" s="5">
        <v>0.08</v>
      </c>
      <c r="H107" s="13">
        <f aca="true" t="shared" si="16" ref="H107:H115">F107*G107</f>
        <v>0</v>
      </c>
      <c r="I107" s="13">
        <f aca="true" t="shared" si="17" ref="I107:I115">F107+H107</f>
        <v>0</v>
      </c>
      <c r="J107" s="66"/>
      <c r="K107" s="66"/>
    </row>
    <row r="108" spans="1:11" ht="33.75">
      <c r="A108" s="60">
        <v>2</v>
      </c>
      <c r="B108" s="58" t="s">
        <v>106</v>
      </c>
      <c r="C108" s="1">
        <v>5</v>
      </c>
      <c r="D108" s="1" t="s">
        <v>23</v>
      </c>
      <c r="E108" s="36"/>
      <c r="F108" s="13">
        <f t="shared" si="15"/>
        <v>0</v>
      </c>
      <c r="G108" s="2">
        <v>0.08</v>
      </c>
      <c r="H108" s="13">
        <f t="shared" si="16"/>
        <v>0</v>
      </c>
      <c r="I108" s="13">
        <f t="shared" si="17"/>
        <v>0</v>
      </c>
      <c r="J108" s="66"/>
      <c r="K108" s="66"/>
    </row>
    <row r="109" spans="1:11" ht="34.5">
      <c r="A109" s="60">
        <v>3</v>
      </c>
      <c r="B109" s="57" t="s">
        <v>99</v>
      </c>
      <c r="C109" s="1">
        <v>5</v>
      </c>
      <c r="D109" s="1" t="s">
        <v>23</v>
      </c>
      <c r="E109" s="36"/>
      <c r="F109" s="13">
        <f t="shared" si="15"/>
        <v>0</v>
      </c>
      <c r="G109" s="2">
        <v>0.08</v>
      </c>
      <c r="H109" s="13">
        <f t="shared" si="16"/>
        <v>0</v>
      </c>
      <c r="I109" s="13">
        <f t="shared" si="17"/>
        <v>0</v>
      </c>
      <c r="J109" s="66"/>
      <c r="K109" s="66"/>
    </row>
    <row r="110" spans="1:11" ht="12" customHeight="1">
      <c r="A110" s="60">
        <v>4</v>
      </c>
      <c r="B110" s="35" t="s">
        <v>100</v>
      </c>
      <c r="C110" s="1">
        <v>10</v>
      </c>
      <c r="D110" s="1" t="s">
        <v>23</v>
      </c>
      <c r="E110" s="36"/>
      <c r="F110" s="13">
        <f t="shared" si="15"/>
        <v>0</v>
      </c>
      <c r="G110" s="2">
        <v>0.08</v>
      </c>
      <c r="H110" s="13">
        <f t="shared" si="16"/>
        <v>0</v>
      </c>
      <c r="I110" s="13">
        <f t="shared" si="17"/>
        <v>0</v>
      </c>
      <c r="J110" s="66"/>
      <c r="K110" s="66"/>
    </row>
    <row r="111" spans="1:11" ht="12.75" customHeight="1">
      <c r="A111" s="60">
        <v>5</v>
      </c>
      <c r="B111" s="35" t="s">
        <v>101</v>
      </c>
      <c r="C111" s="1">
        <v>5</v>
      </c>
      <c r="D111" s="1" t="s">
        <v>23</v>
      </c>
      <c r="E111" s="36"/>
      <c r="F111" s="13">
        <f t="shared" si="15"/>
        <v>0</v>
      </c>
      <c r="G111" s="2">
        <v>0.08</v>
      </c>
      <c r="H111" s="13">
        <f t="shared" si="16"/>
        <v>0</v>
      </c>
      <c r="I111" s="13">
        <f t="shared" si="17"/>
        <v>0</v>
      </c>
      <c r="J111" s="66"/>
      <c r="K111" s="66"/>
    </row>
    <row r="112" spans="1:11" ht="15">
      <c r="A112" s="60">
        <v>6</v>
      </c>
      <c r="B112" s="59" t="s">
        <v>105</v>
      </c>
      <c r="C112" s="1">
        <v>5</v>
      </c>
      <c r="D112" s="1" t="s">
        <v>23</v>
      </c>
      <c r="E112" s="36"/>
      <c r="F112" s="13">
        <f t="shared" si="15"/>
        <v>0</v>
      </c>
      <c r="G112" s="2">
        <v>0.08</v>
      </c>
      <c r="H112" s="13">
        <f t="shared" si="16"/>
        <v>0</v>
      </c>
      <c r="I112" s="13">
        <f t="shared" si="17"/>
        <v>0</v>
      </c>
      <c r="J112" s="66"/>
      <c r="K112" s="66"/>
    </row>
    <row r="113" spans="1:11" ht="22.5">
      <c r="A113" s="60">
        <v>7</v>
      </c>
      <c r="B113" s="35" t="s">
        <v>102</v>
      </c>
      <c r="C113" s="1">
        <v>10</v>
      </c>
      <c r="D113" s="1" t="s">
        <v>23</v>
      </c>
      <c r="E113" s="36"/>
      <c r="F113" s="13">
        <f t="shared" si="15"/>
        <v>0</v>
      </c>
      <c r="G113" s="2">
        <v>0.08</v>
      </c>
      <c r="H113" s="13">
        <f t="shared" si="16"/>
        <v>0</v>
      </c>
      <c r="I113" s="13">
        <f t="shared" si="17"/>
        <v>0</v>
      </c>
      <c r="J113" s="66"/>
      <c r="K113" s="66"/>
    </row>
    <row r="114" spans="1:11" ht="22.5">
      <c r="A114" s="60">
        <v>8</v>
      </c>
      <c r="B114" s="35" t="s">
        <v>103</v>
      </c>
      <c r="C114" s="1">
        <v>2</v>
      </c>
      <c r="D114" s="1" t="s">
        <v>23</v>
      </c>
      <c r="E114" s="36"/>
      <c r="F114" s="13">
        <f t="shared" si="15"/>
        <v>0</v>
      </c>
      <c r="G114" s="2">
        <v>0.08</v>
      </c>
      <c r="H114" s="13">
        <f t="shared" si="16"/>
        <v>0</v>
      </c>
      <c r="I114" s="13">
        <f t="shared" si="17"/>
        <v>0</v>
      </c>
      <c r="J114" s="66"/>
      <c r="K114" s="66"/>
    </row>
    <row r="115" spans="1:11" ht="67.5">
      <c r="A115" s="60">
        <v>9</v>
      </c>
      <c r="B115" s="35" t="s">
        <v>104</v>
      </c>
      <c r="C115" s="1">
        <v>2</v>
      </c>
      <c r="D115" s="1" t="s">
        <v>23</v>
      </c>
      <c r="E115" s="36"/>
      <c r="F115" s="13">
        <f t="shared" si="15"/>
        <v>0</v>
      </c>
      <c r="G115" s="2">
        <v>0.08</v>
      </c>
      <c r="H115" s="13">
        <f t="shared" si="16"/>
        <v>0</v>
      </c>
      <c r="I115" s="13">
        <f t="shared" si="17"/>
        <v>0</v>
      </c>
      <c r="J115" s="66"/>
      <c r="K115" s="66"/>
    </row>
    <row r="116" spans="1:11" ht="15">
      <c r="A116" s="197" t="s">
        <v>24</v>
      </c>
      <c r="B116" s="198"/>
      <c r="C116" s="198"/>
      <c r="D116" s="198"/>
      <c r="E116" s="198"/>
      <c r="F116" s="77">
        <f>SUM(F107:F115)</f>
        <v>0</v>
      </c>
      <c r="G116" s="78">
        <v>0.08</v>
      </c>
      <c r="H116" s="77">
        <f>SUM(H107:H115)</f>
        <v>0</v>
      </c>
      <c r="I116" s="77">
        <f>SUM(I107:I115)</f>
        <v>0</v>
      </c>
      <c r="J116" s="17"/>
      <c r="K116" s="17"/>
    </row>
    <row r="117" spans="1:11" ht="15">
      <c r="A117" s="31"/>
      <c r="B117" s="32"/>
      <c r="C117" s="32"/>
      <c r="D117" s="32"/>
      <c r="E117" s="32"/>
      <c r="F117" s="33"/>
      <c r="G117" s="34"/>
      <c r="H117" s="33"/>
      <c r="I117" s="33"/>
      <c r="J117" s="17"/>
      <c r="K117" s="17"/>
    </row>
    <row r="118" spans="2:9" ht="15.75">
      <c r="B118" s="27"/>
      <c r="C118" s="61"/>
      <c r="D118" s="61"/>
      <c r="E118" s="61"/>
      <c r="F118" s="61"/>
      <c r="G118" s="61"/>
      <c r="H118" s="61"/>
      <c r="I118" s="61"/>
    </row>
    <row r="119" spans="2:9" ht="15.75">
      <c r="B119" s="27" t="s">
        <v>75</v>
      </c>
      <c r="C119" s="61"/>
      <c r="D119" s="61"/>
      <c r="E119" s="61"/>
      <c r="F119" s="179">
        <f>F151</f>
        <v>0</v>
      </c>
      <c r="G119" s="179"/>
      <c r="H119" s="179"/>
      <c r="I119" s="179">
        <f>I151</f>
        <v>0</v>
      </c>
    </row>
    <row r="120" ht="15.75" thickBot="1">
      <c r="B120" s="53" t="s">
        <v>107</v>
      </c>
    </row>
    <row r="121" spans="1:11" ht="45.75" thickBot="1">
      <c r="A121" s="62" t="s">
        <v>12</v>
      </c>
      <c r="B121" s="7" t="s">
        <v>13</v>
      </c>
      <c r="C121" s="7" t="s">
        <v>14</v>
      </c>
      <c r="D121" s="7" t="s">
        <v>15</v>
      </c>
      <c r="E121" s="7" t="s">
        <v>16</v>
      </c>
      <c r="F121" s="7" t="s">
        <v>17</v>
      </c>
      <c r="G121" s="8" t="s">
        <v>18</v>
      </c>
      <c r="H121" s="8" t="s">
        <v>19</v>
      </c>
      <c r="I121" s="7" t="s">
        <v>20</v>
      </c>
      <c r="J121" s="7" t="s">
        <v>21</v>
      </c>
      <c r="K121" s="7" t="s">
        <v>22</v>
      </c>
    </row>
    <row r="122" spans="1:11" ht="45" customHeight="1">
      <c r="A122" s="18">
        <v>1</v>
      </c>
      <c r="B122" s="41" t="s">
        <v>108</v>
      </c>
      <c r="C122" s="4">
        <v>50</v>
      </c>
      <c r="D122" s="4" t="s">
        <v>23</v>
      </c>
      <c r="E122" s="36"/>
      <c r="F122" s="13">
        <f aca="true" t="shared" si="18" ref="F122:F150">E122*C122</f>
        <v>0</v>
      </c>
      <c r="G122" s="5">
        <v>0.08</v>
      </c>
      <c r="H122" s="13">
        <f aca="true" t="shared" si="19" ref="H122:H150">F122*G122</f>
        <v>0</v>
      </c>
      <c r="I122" s="13">
        <f aca="true" t="shared" si="20" ref="I122:I150">F122+H122</f>
        <v>0</v>
      </c>
      <c r="J122" s="1"/>
      <c r="K122" s="1"/>
    </row>
    <row r="123" spans="1:11" ht="57.75" customHeight="1">
      <c r="A123" s="18">
        <v>2</v>
      </c>
      <c r="B123" s="35" t="s">
        <v>109</v>
      </c>
      <c r="C123" s="1">
        <v>20</v>
      </c>
      <c r="D123" s="1" t="s">
        <v>23</v>
      </c>
      <c r="E123" s="36"/>
      <c r="F123" s="13">
        <f t="shared" si="18"/>
        <v>0</v>
      </c>
      <c r="G123" s="2">
        <v>0.08</v>
      </c>
      <c r="H123" s="13">
        <f t="shared" si="19"/>
        <v>0</v>
      </c>
      <c r="I123" s="13">
        <f t="shared" si="20"/>
        <v>0</v>
      </c>
      <c r="J123" s="1"/>
      <c r="K123" s="1"/>
    </row>
    <row r="124" spans="1:11" ht="36" customHeight="1">
      <c r="A124" s="18">
        <v>3</v>
      </c>
      <c r="B124" s="35" t="s">
        <v>110</v>
      </c>
      <c r="C124" s="1">
        <v>40</v>
      </c>
      <c r="D124" s="1" t="s">
        <v>23</v>
      </c>
      <c r="E124" s="36"/>
      <c r="F124" s="13">
        <f t="shared" si="18"/>
        <v>0</v>
      </c>
      <c r="G124" s="2">
        <v>0.08</v>
      </c>
      <c r="H124" s="13">
        <f t="shared" si="19"/>
        <v>0</v>
      </c>
      <c r="I124" s="13">
        <f t="shared" si="20"/>
        <v>0</v>
      </c>
      <c r="J124" s="1"/>
      <c r="K124" s="1"/>
    </row>
    <row r="125" spans="1:11" ht="22.5">
      <c r="A125" s="18">
        <v>4</v>
      </c>
      <c r="B125" s="35" t="s">
        <v>111</v>
      </c>
      <c r="C125" s="1">
        <v>20</v>
      </c>
      <c r="D125" s="1" t="s">
        <v>23</v>
      </c>
      <c r="E125" s="36"/>
      <c r="F125" s="13">
        <f t="shared" si="18"/>
        <v>0</v>
      </c>
      <c r="G125" s="2">
        <v>0.08</v>
      </c>
      <c r="H125" s="13">
        <f t="shared" si="19"/>
        <v>0</v>
      </c>
      <c r="I125" s="13">
        <f t="shared" si="20"/>
        <v>0</v>
      </c>
      <c r="J125" s="1"/>
      <c r="K125" s="1"/>
    </row>
    <row r="126" spans="1:11" ht="33.75" customHeight="1">
      <c r="A126" s="18">
        <v>5</v>
      </c>
      <c r="B126" s="35" t="s">
        <v>112</v>
      </c>
      <c r="C126" s="1">
        <v>20</v>
      </c>
      <c r="D126" s="1" t="s">
        <v>23</v>
      </c>
      <c r="E126" s="36"/>
      <c r="F126" s="13">
        <f t="shared" si="18"/>
        <v>0</v>
      </c>
      <c r="G126" s="2">
        <v>0.08</v>
      </c>
      <c r="H126" s="13">
        <f t="shared" si="19"/>
        <v>0</v>
      </c>
      <c r="I126" s="13">
        <f t="shared" si="20"/>
        <v>0</v>
      </c>
      <c r="J126" s="1"/>
      <c r="K126" s="1"/>
    </row>
    <row r="127" spans="1:11" ht="22.5">
      <c r="A127" s="18">
        <v>6</v>
      </c>
      <c r="B127" s="35" t="s">
        <v>362</v>
      </c>
      <c r="C127" s="1">
        <v>20</v>
      </c>
      <c r="D127" s="1" t="s">
        <v>23</v>
      </c>
      <c r="E127" s="36"/>
      <c r="F127" s="13">
        <f t="shared" si="18"/>
        <v>0</v>
      </c>
      <c r="G127" s="2">
        <v>0.08</v>
      </c>
      <c r="H127" s="13">
        <f t="shared" si="19"/>
        <v>0</v>
      </c>
      <c r="I127" s="13">
        <f t="shared" si="20"/>
        <v>0</v>
      </c>
      <c r="J127" s="1"/>
      <c r="K127" s="1"/>
    </row>
    <row r="128" spans="1:11" ht="35.25" customHeight="1">
      <c r="A128" s="18">
        <v>7</v>
      </c>
      <c r="B128" s="35" t="s">
        <v>113</v>
      </c>
      <c r="C128" s="1">
        <v>10</v>
      </c>
      <c r="D128" s="1" t="s">
        <v>23</v>
      </c>
      <c r="E128" s="36"/>
      <c r="F128" s="13">
        <f t="shared" si="18"/>
        <v>0</v>
      </c>
      <c r="G128" s="2">
        <v>0.08</v>
      </c>
      <c r="H128" s="13">
        <f t="shared" si="19"/>
        <v>0</v>
      </c>
      <c r="I128" s="13">
        <f t="shared" si="20"/>
        <v>0</v>
      </c>
      <c r="J128" s="1"/>
      <c r="K128" s="1"/>
    </row>
    <row r="129" spans="1:11" ht="34.5" customHeight="1">
      <c r="A129" s="18">
        <v>8</v>
      </c>
      <c r="B129" s="35" t="s">
        <v>114</v>
      </c>
      <c r="C129" s="1">
        <v>30</v>
      </c>
      <c r="D129" s="1" t="s">
        <v>23</v>
      </c>
      <c r="E129" s="36"/>
      <c r="F129" s="13">
        <f t="shared" si="18"/>
        <v>0</v>
      </c>
      <c r="G129" s="2">
        <v>0.08</v>
      </c>
      <c r="H129" s="13">
        <f t="shared" si="19"/>
        <v>0</v>
      </c>
      <c r="I129" s="13">
        <f t="shared" si="20"/>
        <v>0</v>
      </c>
      <c r="J129" s="1"/>
      <c r="K129" s="1"/>
    </row>
    <row r="130" spans="1:11" ht="33.75">
      <c r="A130" s="18">
        <v>9</v>
      </c>
      <c r="B130" s="35" t="s">
        <v>115</v>
      </c>
      <c r="C130" s="1">
        <v>1</v>
      </c>
      <c r="D130" s="1" t="s">
        <v>23</v>
      </c>
      <c r="E130" s="36"/>
      <c r="F130" s="13">
        <f t="shared" si="18"/>
        <v>0</v>
      </c>
      <c r="G130" s="2">
        <v>0.08</v>
      </c>
      <c r="H130" s="13">
        <f t="shared" si="19"/>
        <v>0</v>
      </c>
      <c r="I130" s="13">
        <f t="shared" si="20"/>
        <v>0</v>
      </c>
      <c r="J130" s="1"/>
      <c r="K130" s="1"/>
    </row>
    <row r="131" spans="1:11" ht="15">
      <c r="A131" s="18">
        <v>10</v>
      </c>
      <c r="B131" s="35" t="s">
        <v>116</v>
      </c>
      <c r="C131" s="1">
        <v>10</v>
      </c>
      <c r="D131" s="1" t="s">
        <v>23</v>
      </c>
      <c r="E131" s="36"/>
      <c r="F131" s="13">
        <f t="shared" si="18"/>
        <v>0</v>
      </c>
      <c r="G131" s="2">
        <v>0.08</v>
      </c>
      <c r="H131" s="13">
        <f t="shared" si="19"/>
        <v>0</v>
      </c>
      <c r="I131" s="13">
        <f t="shared" si="20"/>
        <v>0</v>
      </c>
      <c r="J131" s="1"/>
      <c r="K131" s="1"/>
    </row>
    <row r="132" spans="1:11" ht="15">
      <c r="A132" s="18">
        <v>11</v>
      </c>
      <c r="B132" s="35" t="s">
        <v>117</v>
      </c>
      <c r="C132" s="1">
        <v>10</v>
      </c>
      <c r="D132" s="1" t="s">
        <v>23</v>
      </c>
      <c r="E132" s="36"/>
      <c r="F132" s="13">
        <f t="shared" si="18"/>
        <v>0</v>
      </c>
      <c r="G132" s="2">
        <v>0.08</v>
      </c>
      <c r="H132" s="13">
        <f t="shared" si="19"/>
        <v>0</v>
      </c>
      <c r="I132" s="13">
        <f t="shared" si="20"/>
        <v>0</v>
      </c>
      <c r="J132" s="1"/>
      <c r="K132" s="1"/>
    </row>
    <row r="133" spans="1:11" ht="15">
      <c r="A133" s="18">
        <v>12</v>
      </c>
      <c r="B133" s="35" t="s">
        <v>118</v>
      </c>
      <c r="C133" s="1">
        <v>30</v>
      </c>
      <c r="D133" s="1" t="s">
        <v>23</v>
      </c>
      <c r="E133" s="36"/>
      <c r="F133" s="13">
        <f t="shared" si="18"/>
        <v>0</v>
      </c>
      <c r="G133" s="2">
        <v>0.08</v>
      </c>
      <c r="H133" s="13">
        <f t="shared" si="19"/>
        <v>0</v>
      </c>
      <c r="I133" s="13">
        <f t="shared" si="20"/>
        <v>0</v>
      </c>
      <c r="J133" s="1"/>
      <c r="K133" s="1"/>
    </row>
    <row r="134" spans="1:11" ht="33.75">
      <c r="A134" s="18">
        <v>13</v>
      </c>
      <c r="B134" s="35" t="s">
        <v>119</v>
      </c>
      <c r="C134" s="1">
        <v>20</v>
      </c>
      <c r="D134" s="1" t="s">
        <v>23</v>
      </c>
      <c r="E134" s="36"/>
      <c r="F134" s="13">
        <f t="shared" si="18"/>
        <v>0</v>
      </c>
      <c r="G134" s="2">
        <v>0.08</v>
      </c>
      <c r="H134" s="13">
        <f t="shared" si="19"/>
        <v>0</v>
      </c>
      <c r="I134" s="13">
        <f t="shared" si="20"/>
        <v>0</v>
      </c>
      <c r="J134" s="1"/>
      <c r="K134" s="1"/>
    </row>
    <row r="135" spans="1:11" ht="67.5">
      <c r="A135" s="18"/>
      <c r="B135" s="35" t="s">
        <v>124</v>
      </c>
      <c r="C135" s="1"/>
      <c r="D135" s="1"/>
      <c r="E135" s="36"/>
      <c r="F135" s="67">
        <f t="shared" si="18"/>
        <v>0</v>
      </c>
      <c r="G135" s="68">
        <v>0.08</v>
      </c>
      <c r="H135" s="67">
        <f t="shared" si="19"/>
        <v>0</v>
      </c>
      <c r="I135" s="67">
        <f t="shared" si="20"/>
        <v>0</v>
      </c>
      <c r="J135" s="1"/>
      <c r="K135" s="1"/>
    </row>
    <row r="136" spans="1:11" ht="15">
      <c r="A136" s="18">
        <v>14</v>
      </c>
      <c r="B136" s="35" t="s">
        <v>125</v>
      </c>
      <c r="C136" s="1">
        <v>10</v>
      </c>
      <c r="D136" s="1" t="s">
        <v>23</v>
      </c>
      <c r="E136" s="36"/>
      <c r="F136" s="13">
        <f t="shared" si="18"/>
        <v>0</v>
      </c>
      <c r="G136" s="2">
        <v>0.08</v>
      </c>
      <c r="H136" s="13">
        <f t="shared" si="19"/>
        <v>0</v>
      </c>
      <c r="I136" s="13">
        <f t="shared" si="20"/>
        <v>0</v>
      </c>
      <c r="J136" s="1"/>
      <c r="K136" s="1"/>
    </row>
    <row r="137" spans="1:11" ht="15">
      <c r="A137" s="18">
        <v>15</v>
      </c>
      <c r="B137" s="35" t="s">
        <v>126</v>
      </c>
      <c r="C137" s="1">
        <v>5</v>
      </c>
      <c r="D137" s="1" t="s">
        <v>23</v>
      </c>
      <c r="E137" s="36"/>
      <c r="F137" s="13">
        <f t="shared" si="18"/>
        <v>0</v>
      </c>
      <c r="G137" s="2">
        <v>0.08</v>
      </c>
      <c r="H137" s="13">
        <f t="shared" si="19"/>
        <v>0</v>
      </c>
      <c r="I137" s="13">
        <f t="shared" si="20"/>
        <v>0</v>
      </c>
      <c r="J137" s="1"/>
      <c r="K137" s="1"/>
    </row>
    <row r="138" spans="1:11" ht="15">
      <c r="A138" s="18">
        <v>16</v>
      </c>
      <c r="B138" s="63" t="s">
        <v>127</v>
      </c>
      <c r="C138" s="1">
        <v>5</v>
      </c>
      <c r="D138" s="1" t="s">
        <v>23</v>
      </c>
      <c r="E138" s="36"/>
      <c r="F138" s="13">
        <f t="shared" si="18"/>
        <v>0</v>
      </c>
      <c r="G138" s="2">
        <v>0.08</v>
      </c>
      <c r="H138" s="13">
        <f t="shared" si="19"/>
        <v>0</v>
      </c>
      <c r="I138" s="13">
        <f t="shared" si="20"/>
        <v>0</v>
      </c>
      <c r="J138" s="1"/>
      <c r="K138" s="1"/>
    </row>
    <row r="139" spans="1:11" ht="46.5" customHeight="1">
      <c r="A139" s="18"/>
      <c r="B139" s="35" t="s">
        <v>128</v>
      </c>
      <c r="C139" s="1"/>
      <c r="D139" s="1"/>
      <c r="E139" s="36"/>
      <c r="F139" s="67">
        <f t="shared" si="18"/>
        <v>0</v>
      </c>
      <c r="G139" s="68">
        <v>0.08</v>
      </c>
      <c r="H139" s="67">
        <f t="shared" si="19"/>
        <v>0</v>
      </c>
      <c r="I139" s="67">
        <f t="shared" si="20"/>
        <v>0</v>
      </c>
      <c r="J139" s="1"/>
      <c r="K139" s="1"/>
    </row>
    <row r="140" spans="1:11" ht="15">
      <c r="A140" s="18">
        <v>17</v>
      </c>
      <c r="B140" s="35" t="s">
        <v>129</v>
      </c>
      <c r="C140" s="1">
        <v>10</v>
      </c>
      <c r="D140" s="1" t="s">
        <v>23</v>
      </c>
      <c r="E140" s="36"/>
      <c r="F140" s="13">
        <f t="shared" si="18"/>
        <v>0</v>
      </c>
      <c r="G140" s="2">
        <v>0.08</v>
      </c>
      <c r="H140" s="13">
        <f t="shared" si="19"/>
        <v>0</v>
      </c>
      <c r="I140" s="13">
        <f t="shared" si="20"/>
        <v>0</v>
      </c>
      <c r="J140" s="1"/>
      <c r="K140" s="1"/>
    </row>
    <row r="141" spans="1:11" ht="15">
      <c r="A141" s="18">
        <v>18</v>
      </c>
      <c r="B141" s="35" t="s">
        <v>130</v>
      </c>
      <c r="C141" s="1">
        <v>5</v>
      </c>
      <c r="D141" s="1" t="s">
        <v>23</v>
      </c>
      <c r="E141" s="36"/>
      <c r="F141" s="13">
        <f t="shared" si="18"/>
        <v>0</v>
      </c>
      <c r="G141" s="2">
        <v>0.08</v>
      </c>
      <c r="H141" s="13">
        <f t="shared" si="19"/>
        <v>0</v>
      </c>
      <c r="I141" s="13">
        <f t="shared" si="20"/>
        <v>0</v>
      </c>
      <c r="J141" s="1"/>
      <c r="K141" s="1"/>
    </row>
    <row r="142" spans="1:11" ht="15">
      <c r="A142" s="18">
        <v>19</v>
      </c>
      <c r="B142" s="35" t="s">
        <v>131</v>
      </c>
      <c r="C142" s="1">
        <v>5</v>
      </c>
      <c r="D142" s="1" t="s">
        <v>23</v>
      </c>
      <c r="E142" s="36"/>
      <c r="F142" s="13">
        <f t="shared" si="18"/>
        <v>0</v>
      </c>
      <c r="G142" s="2">
        <v>0.08</v>
      </c>
      <c r="H142" s="13">
        <f t="shared" si="19"/>
        <v>0</v>
      </c>
      <c r="I142" s="13">
        <f t="shared" si="20"/>
        <v>0</v>
      </c>
      <c r="J142" s="1"/>
      <c r="K142" s="1"/>
    </row>
    <row r="143" spans="1:11" ht="79.5" customHeight="1">
      <c r="A143" s="18"/>
      <c r="B143" s="35" t="s">
        <v>132</v>
      </c>
      <c r="C143" s="1"/>
      <c r="D143" s="1"/>
      <c r="E143" s="36"/>
      <c r="F143" s="67">
        <f t="shared" si="18"/>
        <v>0</v>
      </c>
      <c r="G143" s="68">
        <v>0.08</v>
      </c>
      <c r="H143" s="67">
        <f t="shared" si="19"/>
        <v>0</v>
      </c>
      <c r="I143" s="67">
        <f t="shared" si="20"/>
        <v>0</v>
      </c>
      <c r="J143" s="1"/>
      <c r="K143" s="1"/>
    </row>
    <row r="144" spans="1:11" ht="15">
      <c r="A144" s="18">
        <v>20</v>
      </c>
      <c r="B144" s="35" t="s">
        <v>129</v>
      </c>
      <c r="C144" s="1">
        <v>10</v>
      </c>
      <c r="D144" s="1" t="s">
        <v>23</v>
      </c>
      <c r="E144" s="36"/>
      <c r="F144" s="13">
        <f t="shared" si="18"/>
        <v>0</v>
      </c>
      <c r="G144" s="2">
        <v>0.08</v>
      </c>
      <c r="H144" s="13">
        <f t="shared" si="19"/>
        <v>0</v>
      </c>
      <c r="I144" s="13">
        <f t="shared" si="20"/>
        <v>0</v>
      </c>
      <c r="J144" s="1"/>
      <c r="K144" s="1"/>
    </row>
    <row r="145" spans="1:11" ht="15">
      <c r="A145" s="18">
        <v>21</v>
      </c>
      <c r="B145" s="35" t="s">
        <v>130</v>
      </c>
      <c r="C145" s="1">
        <v>10</v>
      </c>
      <c r="D145" s="1" t="s">
        <v>23</v>
      </c>
      <c r="E145" s="36"/>
      <c r="F145" s="13">
        <f t="shared" si="18"/>
        <v>0</v>
      </c>
      <c r="G145" s="2">
        <v>0.08</v>
      </c>
      <c r="H145" s="13">
        <f t="shared" si="19"/>
        <v>0</v>
      </c>
      <c r="I145" s="13">
        <f t="shared" si="20"/>
        <v>0</v>
      </c>
      <c r="J145" s="1"/>
      <c r="K145" s="1"/>
    </row>
    <row r="146" spans="1:11" ht="15">
      <c r="A146" s="18">
        <v>22</v>
      </c>
      <c r="B146" s="35" t="s">
        <v>131</v>
      </c>
      <c r="C146" s="1">
        <v>5</v>
      </c>
      <c r="D146" s="1" t="s">
        <v>23</v>
      </c>
      <c r="E146" s="36"/>
      <c r="F146" s="13">
        <f t="shared" si="18"/>
        <v>0</v>
      </c>
      <c r="G146" s="2">
        <v>0.08</v>
      </c>
      <c r="H146" s="13">
        <f t="shared" si="19"/>
        <v>0</v>
      </c>
      <c r="I146" s="13">
        <f t="shared" si="20"/>
        <v>0</v>
      </c>
      <c r="J146" s="1"/>
      <c r="K146" s="1"/>
    </row>
    <row r="147" spans="1:11" ht="15">
      <c r="A147" s="18">
        <v>23</v>
      </c>
      <c r="B147" s="35" t="s">
        <v>134</v>
      </c>
      <c r="C147" s="1">
        <v>5</v>
      </c>
      <c r="D147" s="1" t="s">
        <v>23</v>
      </c>
      <c r="E147" s="36"/>
      <c r="F147" s="13">
        <f t="shared" si="18"/>
        <v>0</v>
      </c>
      <c r="G147" s="2">
        <v>0.08</v>
      </c>
      <c r="H147" s="13">
        <f t="shared" si="19"/>
        <v>0</v>
      </c>
      <c r="I147" s="13">
        <f t="shared" si="20"/>
        <v>0</v>
      </c>
      <c r="J147" s="1"/>
      <c r="K147" s="1"/>
    </row>
    <row r="148" spans="1:11" ht="22.5">
      <c r="A148" s="18"/>
      <c r="B148" s="35" t="s">
        <v>133</v>
      </c>
      <c r="C148" s="1"/>
      <c r="D148" s="1"/>
      <c r="E148" s="36"/>
      <c r="F148" s="13"/>
      <c r="G148" s="2"/>
      <c r="H148" s="13"/>
      <c r="I148" s="13"/>
      <c r="J148" s="1"/>
      <c r="K148" s="1"/>
    </row>
    <row r="149" spans="1:11" ht="15">
      <c r="A149" s="18">
        <v>24</v>
      </c>
      <c r="B149" s="35" t="s">
        <v>135</v>
      </c>
      <c r="C149" s="1">
        <v>20</v>
      </c>
      <c r="D149" s="1" t="s">
        <v>23</v>
      </c>
      <c r="E149" s="36"/>
      <c r="F149" s="13">
        <f t="shared" si="18"/>
        <v>0</v>
      </c>
      <c r="G149" s="2">
        <v>0.08</v>
      </c>
      <c r="H149" s="13">
        <f t="shared" si="19"/>
        <v>0</v>
      </c>
      <c r="I149" s="13">
        <f t="shared" si="20"/>
        <v>0</v>
      </c>
      <c r="J149" s="1"/>
      <c r="K149" s="1"/>
    </row>
    <row r="150" spans="1:11" ht="15">
      <c r="A150" s="18">
        <v>25</v>
      </c>
      <c r="B150" s="35" t="s">
        <v>136</v>
      </c>
      <c r="C150" s="1">
        <v>20</v>
      </c>
      <c r="D150" s="1" t="s">
        <v>23</v>
      </c>
      <c r="E150" s="36"/>
      <c r="F150" s="13">
        <f t="shared" si="18"/>
        <v>0</v>
      </c>
      <c r="G150" s="2">
        <v>0.08</v>
      </c>
      <c r="H150" s="13">
        <f t="shared" si="19"/>
        <v>0</v>
      </c>
      <c r="I150" s="13">
        <f t="shared" si="20"/>
        <v>0</v>
      </c>
      <c r="J150" s="1"/>
      <c r="K150" s="1"/>
    </row>
    <row r="151" spans="1:11" ht="15">
      <c r="A151" s="197" t="s">
        <v>24</v>
      </c>
      <c r="B151" s="197"/>
      <c r="C151" s="197"/>
      <c r="D151" s="197"/>
      <c r="E151" s="197"/>
      <c r="F151" s="77">
        <f>SUM(F122:F150)</f>
        <v>0</v>
      </c>
      <c r="G151" s="78">
        <v>0.08</v>
      </c>
      <c r="H151" s="77">
        <f>SUM(H122:H150)</f>
        <v>0</v>
      </c>
      <c r="I151" s="77">
        <f>SUM(I122:I150)</f>
        <v>0</v>
      </c>
      <c r="J151" s="17"/>
      <c r="K151" s="17"/>
    </row>
    <row r="152" spans="1:11" ht="15">
      <c r="A152" s="31"/>
      <c r="B152" s="32"/>
      <c r="C152" s="32"/>
      <c r="D152" s="32"/>
      <c r="E152" s="32"/>
      <c r="F152" s="33"/>
      <c r="G152" s="34"/>
      <c r="H152" s="33"/>
      <c r="I152" s="33"/>
      <c r="J152" s="17"/>
      <c r="K152" s="17"/>
    </row>
    <row r="153" spans="1:11" ht="48">
      <c r="A153" s="31"/>
      <c r="B153" s="64" t="s">
        <v>137</v>
      </c>
      <c r="C153" s="32"/>
      <c r="D153" s="32"/>
      <c r="E153" s="32"/>
      <c r="F153" s="33"/>
      <c r="G153" s="34"/>
      <c r="H153" s="33"/>
      <c r="I153" s="33"/>
      <c r="J153" s="17"/>
      <c r="K153" s="17"/>
    </row>
    <row r="154" spans="1:11" ht="15">
      <c r="A154" s="31"/>
      <c r="B154" s="64"/>
      <c r="C154" s="32"/>
      <c r="D154" s="32"/>
      <c r="E154" s="32"/>
      <c r="F154" s="33"/>
      <c r="G154" s="34"/>
      <c r="H154" s="33"/>
      <c r="I154" s="33"/>
      <c r="J154" s="17"/>
      <c r="K154" s="17"/>
    </row>
    <row r="155" spans="1:11" ht="15">
      <c r="A155" s="31"/>
      <c r="B155" s="64"/>
      <c r="C155" s="32"/>
      <c r="D155" s="32"/>
      <c r="E155" s="32"/>
      <c r="F155" s="33"/>
      <c r="G155" s="34"/>
      <c r="H155" s="33"/>
      <c r="I155" s="33"/>
      <c r="J155" s="17"/>
      <c r="K155" s="17"/>
    </row>
    <row r="156" spans="1:11" ht="15">
      <c r="A156" s="31"/>
      <c r="B156" s="64"/>
      <c r="C156" s="32"/>
      <c r="D156" s="32"/>
      <c r="E156" s="32"/>
      <c r="F156" s="33"/>
      <c r="G156" s="34"/>
      <c r="H156" s="33"/>
      <c r="I156" s="33"/>
      <c r="J156" s="17"/>
      <c r="K156" s="17"/>
    </row>
    <row r="157" spans="2:9" ht="15.75">
      <c r="B157" s="27" t="s">
        <v>144</v>
      </c>
      <c r="C157" s="61"/>
      <c r="D157" s="61"/>
      <c r="E157" s="61"/>
      <c r="F157" s="179">
        <f>F167</f>
        <v>0</v>
      </c>
      <c r="G157" s="179"/>
      <c r="H157" s="179"/>
      <c r="I157" s="179">
        <f>I167</f>
        <v>0</v>
      </c>
    </row>
    <row r="158" spans="2:9" ht="15.75">
      <c r="B158" s="27"/>
      <c r="C158" s="61"/>
      <c r="D158" s="61"/>
      <c r="E158" s="61"/>
      <c r="F158" s="61"/>
      <c r="G158" s="61"/>
      <c r="H158" s="61"/>
      <c r="I158" s="61"/>
    </row>
    <row r="159" ht="15.75" thickBot="1">
      <c r="B159" s="53" t="s">
        <v>141</v>
      </c>
    </row>
    <row r="160" spans="1:11" ht="45.75" thickBot="1">
      <c r="A160" s="62" t="s">
        <v>12</v>
      </c>
      <c r="B160" s="30" t="s">
        <v>13</v>
      </c>
      <c r="C160" s="7" t="s">
        <v>14</v>
      </c>
      <c r="D160" s="7" t="s">
        <v>15</v>
      </c>
      <c r="E160" s="7" t="s">
        <v>16</v>
      </c>
      <c r="F160" s="7" t="s">
        <v>17</v>
      </c>
      <c r="G160" s="8" t="s">
        <v>18</v>
      </c>
      <c r="H160" s="8" t="s">
        <v>19</v>
      </c>
      <c r="I160" s="7" t="s">
        <v>20</v>
      </c>
      <c r="J160" s="7" t="s">
        <v>21</v>
      </c>
      <c r="K160" s="7" t="s">
        <v>22</v>
      </c>
    </row>
    <row r="161" spans="1:11" ht="90">
      <c r="A161" s="18">
        <v>1</v>
      </c>
      <c r="B161" s="35" t="s">
        <v>138</v>
      </c>
      <c r="C161" s="1">
        <v>20</v>
      </c>
      <c r="D161" s="1" t="s">
        <v>23</v>
      </c>
      <c r="E161" s="36"/>
      <c r="F161" s="13">
        <f>E161*C161</f>
        <v>0</v>
      </c>
      <c r="G161" s="2">
        <v>0.08</v>
      </c>
      <c r="H161" s="13">
        <f>F161*G161</f>
        <v>0</v>
      </c>
      <c r="I161" s="70">
        <f>F161+H161</f>
        <v>0</v>
      </c>
      <c r="J161" s="69"/>
      <c r="K161" s="69"/>
    </row>
    <row r="162" spans="1:11" ht="22.5">
      <c r="A162" s="18" t="s">
        <v>2</v>
      </c>
      <c r="B162" s="35" t="s">
        <v>139</v>
      </c>
      <c r="C162" s="1"/>
      <c r="D162" s="1"/>
      <c r="E162" s="36"/>
      <c r="F162" s="13"/>
      <c r="G162" s="2"/>
      <c r="H162" s="13"/>
      <c r="I162" s="70"/>
      <c r="J162" s="69"/>
      <c r="K162" s="69"/>
    </row>
    <row r="163" spans="1:11" ht="45" customHeight="1">
      <c r="A163" s="18">
        <v>2</v>
      </c>
      <c r="B163" s="35" t="s">
        <v>120</v>
      </c>
      <c r="C163" s="1">
        <v>5</v>
      </c>
      <c r="D163" s="1" t="s">
        <v>23</v>
      </c>
      <c r="E163" s="36"/>
      <c r="F163" s="13">
        <f>E163*C163</f>
        <v>0</v>
      </c>
      <c r="G163" s="2">
        <v>0.08</v>
      </c>
      <c r="H163" s="13">
        <f>F163*G163</f>
        <v>0</v>
      </c>
      <c r="I163" s="70">
        <f>F163+H163</f>
        <v>0</v>
      </c>
      <c r="J163" s="69"/>
      <c r="K163" s="69"/>
    </row>
    <row r="164" spans="1:11" ht="59.25" customHeight="1">
      <c r="A164" s="18">
        <v>3</v>
      </c>
      <c r="B164" s="35" t="s">
        <v>121</v>
      </c>
      <c r="C164" s="1">
        <v>10</v>
      </c>
      <c r="D164" s="1" t="s">
        <v>23</v>
      </c>
      <c r="E164" s="36"/>
      <c r="F164" s="13">
        <f>E164*C164</f>
        <v>0</v>
      </c>
      <c r="G164" s="2">
        <v>0.08</v>
      </c>
      <c r="H164" s="13">
        <f>F164*G164</f>
        <v>0</v>
      </c>
      <c r="I164" s="70">
        <f>F164+H164</f>
        <v>0</v>
      </c>
      <c r="J164" s="69"/>
      <c r="K164" s="69"/>
    </row>
    <row r="165" spans="1:11" ht="12" customHeight="1">
      <c r="A165" s="18">
        <v>4</v>
      </c>
      <c r="B165" s="35" t="s">
        <v>122</v>
      </c>
      <c r="C165" s="1">
        <v>10</v>
      </c>
      <c r="D165" s="1" t="s">
        <v>23</v>
      </c>
      <c r="E165" s="36"/>
      <c r="F165" s="13">
        <f>E165*C165</f>
        <v>0</v>
      </c>
      <c r="G165" s="2">
        <v>0.08</v>
      </c>
      <c r="H165" s="13">
        <f>F165*G165</f>
        <v>0</v>
      </c>
      <c r="I165" s="70">
        <f>F165+H165</f>
        <v>0</v>
      </c>
      <c r="J165" s="69"/>
      <c r="K165" s="69"/>
    </row>
    <row r="166" spans="1:11" ht="12" customHeight="1">
      <c r="A166" s="18">
        <v>5</v>
      </c>
      <c r="B166" s="35" t="s">
        <v>123</v>
      </c>
      <c r="C166" s="1">
        <v>10</v>
      </c>
      <c r="D166" s="1" t="s">
        <v>23</v>
      </c>
      <c r="E166" s="36"/>
      <c r="F166" s="13">
        <f>E166*C166</f>
        <v>0</v>
      </c>
      <c r="G166" s="2">
        <v>0.08</v>
      </c>
      <c r="H166" s="13">
        <f>F166*G166</f>
        <v>0</v>
      </c>
      <c r="I166" s="70">
        <f>F166+H166</f>
        <v>0</v>
      </c>
      <c r="J166" s="69"/>
      <c r="K166" s="69"/>
    </row>
    <row r="167" spans="1:11" ht="15">
      <c r="A167" s="197" t="s">
        <v>24</v>
      </c>
      <c r="B167" s="198"/>
      <c r="C167" s="198"/>
      <c r="D167" s="198"/>
      <c r="E167" s="198"/>
      <c r="F167" s="77">
        <f>SUM(F161:F166)</f>
        <v>0</v>
      </c>
      <c r="G167" s="78">
        <v>0.08</v>
      </c>
      <c r="H167" s="77">
        <f>SUM(H161:H166)</f>
        <v>0</v>
      </c>
      <c r="I167" s="77">
        <f>SUM(I161:I166)</f>
        <v>0</v>
      </c>
      <c r="J167" s="17"/>
      <c r="K167" s="17"/>
    </row>
    <row r="168" spans="1:11" ht="15">
      <c r="A168" s="31"/>
      <c r="B168" s="32"/>
      <c r="C168" s="32"/>
      <c r="D168" s="32"/>
      <c r="E168" s="32"/>
      <c r="F168" s="33"/>
      <c r="G168" s="34"/>
      <c r="H168" s="33"/>
      <c r="I168" s="33"/>
      <c r="J168" s="17"/>
      <c r="K168" s="17"/>
    </row>
    <row r="169" spans="1:11" ht="15">
      <c r="A169" s="31"/>
      <c r="B169" s="32"/>
      <c r="C169" s="32"/>
      <c r="D169" s="32"/>
      <c r="E169" s="32"/>
      <c r="F169" s="33"/>
      <c r="G169" s="34"/>
      <c r="H169" s="33"/>
      <c r="I169" s="33"/>
      <c r="J169" s="17"/>
      <c r="K169" s="17"/>
    </row>
    <row r="170" spans="1:11" ht="15">
      <c r="A170" s="31"/>
      <c r="B170" s="32"/>
      <c r="C170" s="32"/>
      <c r="D170" s="32"/>
      <c r="E170" s="32"/>
      <c r="F170" s="33"/>
      <c r="G170" s="34"/>
      <c r="H170" s="33"/>
      <c r="I170" s="33"/>
      <c r="J170" s="17"/>
      <c r="K170" s="17"/>
    </row>
    <row r="171" spans="1:11" ht="15">
      <c r="A171" s="31"/>
      <c r="B171" s="64"/>
      <c r="C171" s="32"/>
      <c r="D171" s="32"/>
      <c r="E171" s="32"/>
      <c r="F171" s="33"/>
      <c r="G171" s="34"/>
      <c r="H171" s="33"/>
      <c r="I171" s="33"/>
      <c r="J171" s="17"/>
      <c r="K171" s="17"/>
    </row>
    <row r="172" spans="2:9" ht="15.75">
      <c r="B172" s="27" t="s">
        <v>226</v>
      </c>
      <c r="F172" s="180">
        <f>F257</f>
        <v>0</v>
      </c>
      <c r="G172" s="180"/>
      <c r="H172" s="180"/>
      <c r="I172" s="180">
        <f>I257</f>
        <v>0</v>
      </c>
    </row>
    <row r="173" ht="15.75">
      <c r="B173" s="27"/>
    </row>
    <row r="174" ht="15.75" thickBot="1">
      <c r="B174" t="s">
        <v>145</v>
      </c>
    </row>
    <row r="175" spans="1:11" ht="45.75" thickBot="1">
      <c r="A175" s="6" t="s">
        <v>12</v>
      </c>
      <c r="B175" s="7" t="s">
        <v>13</v>
      </c>
      <c r="C175" s="7" t="s">
        <v>14</v>
      </c>
      <c r="D175" s="7" t="s">
        <v>15</v>
      </c>
      <c r="E175" s="7" t="s">
        <v>16</v>
      </c>
      <c r="F175" s="7" t="s">
        <v>17</v>
      </c>
      <c r="G175" s="8" t="s">
        <v>18</v>
      </c>
      <c r="H175" s="8" t="s">
        <v>19</v>
      </c>
      <c r="I175" s="7" t="s">
        <v>20</v>
      </c>
      <c r="J175" s="7" t="s">
        <v>21</v>
      </c>
      <c r="K175" s="85" t="s">
        <v>22</v>
      </c>
    </row>
    <row r="176" spans="1:11" ht="90">
      <c r="A176" s="86">
        <v>1</v>
      </c>
      <c r="B176" s="87" t="s">
        <v>146</v>
      </c>
      <c r="C176" s="88">
        <v>25</v>
      </c>
      <c r="D176" s="87" t="s">
        <v>23</v>
      </c>
      <c r="E176" s="186"/>
      <c r="F176" s="89">
        <f aca="true" t="shared" si="21" ref="F176:F220">E176*C176</f>
        <v>0</v>
      </c>
      <c r="G176" s="90">
        <v>0.08</v>
      </c>
      <c r="H176" s="89">
        <f aca="true" t="shared" si="22" ref="H176:H235">I176-F176</f>
        <v>0</v>
      </c>
      <c r="I176" s="89">
        <f aca="true" t="shared" si="23" ref="I176:I235">F176*1.08</f>
        <v>0</v>
      </c>
      <c r="J176" s="102"/>
      <c r="K176" s="102"/>
    </row>
    <row r="177" spans="1:11" ht="78.75">
      <c r="A177" s="91">
        <v>2</v>
      </c>
      <c r="B177" s="92" t="s">
        <v>147</v>
      </c>
      <c r="C177" s="18">
        <v>50</v>
      </c>
      <c r="D177" s="92" t="s">
        <v>23</v>
      </c>
      <c r="E177" s="36"/>
      <c r="F177" s="93">
        <f t="shared" si="21"/>
        <v>0</v>
      </c>
      <c r="G177" s="94">
        <v>0.08</v>
      </c>
      <c r="H177" s="93">
        <f t="shared" si="22"/>
        <v>0</v>
      </c>
      <c r="I177" s="93">
        <f t="shared" si="23"/>
        <v>0</v>
      </c>
      <c r="J177" s="57"/>
      <c r="K177" s="57"/>
    </row>
    <row r="178" spans="1:11" ht="15">
      <c r="A178" s="91">
        <v>3</v>
      </c>
      <c r="B178" s="92" t="s">
        <v>148</v>
      </c>
      <c r="C178" s="18">
        <v>10</v>
      </c>
      <c r="D178" s="92" t="s">
        <v>23</v>
      </c>
      <c r="E178" s="36"/>
      <c r="F178" s="93">
        <f t="shared" si="21"/>
        <v>0</v>
      </c>
      <c r="G178" s="94">
        <v>0.08</v>
      </c>
      <c r="H178" s="93">
        <f t="shared" si="22"/>
        <v>0</v>
      </c>
      <c r="I178" s="93">
        <f t="shared" si="23"/>
        <v>0</v>
      </c>
      <c r="J178" s="57"/>
      <c r="K178" s="57"/>
    </row>
    <row r="179" spans="1:11" ht="15">
      <c r="A179" s="91">
        <v>4</v>
      </c>
      <c r="B179" s="92" t="s">
        <v>149</v>
      </c>
      <c r="C179" s="18">
        <v>10</v>
      </c>
      <c r="D179" s="92" t="s">
        <v>23</v>
      </c>
      <c r="E179" s="36"/>
      <c r="F179" s="93">
        <f t="shared" si="21"/>
        <v>0</v>
      </c>
      <c r="G179" s="94">
        <v>0.08</v>
      </c>
      <c r="H179" s="93">
        <f t="shared" si="22"/>
        <v>0</v>
      </c>
      <c r="I179" s="93">
        <f t="shared" si="23"/>
        <v>0</v>
      </c>
      <c r="J179" s="57"/>
      <c r="K179" s="57"/>
    </row>
    <row r="180" spans="1:11" ht="22.5">
      <c r="A180" s="91">
        <v>5</v>
      </c>
      <c r="B180" s="92" t="s">
        <v>150</v>
      </c>
      <c r="C180" s="18">
        <v>75</v>
      </c>
      <c r="D180" s="92" t="s">
        <v>23</v>
      </c>
      <c r="E180" s="36"/>
      <c r="F180" s="93">
        <f t="shared" si="21"/>
        <v>0</v>
      </c>
      <c r="G180" s="94">
        <v>0.08</v>
      </c>
      <c r="H180" s="93">
        <f t="shared" si="22"/>
        <v>0</v>
      </c>
      <c r="I180" s="93">
        <f t="shared" si="23"/>
        <v>0</v>
      </c>
      <c r="J180" s="57"/>
      <c r="K180" s="57"/>
    </row>
    <row r="181" spans="1:11" ht="15">
      <c r="A181" s="91">
        <v>6</v>
      </c>
      <c r="B181" s="92" t="s">
        <v>151</v>
      </c>
      <c r="C181" s="18">
        <v>250</v>
      </c>
      <c r="D181" s="92" t="s">
        <v>23</v>
      </c>
      <c r="E181" s="36"/>
      <c r="F181" s="93">
        <f t="shared" si="21"/>
        <v>0</v>
      </c>
      <c r="G181" s="94">
        <v>0.08</v>
      </c>
      <c r="H181" s="93">
        <f t="shared" si="22"/>
        <v>0</v>
      </c>
      <c r="I181" s="93">
        <f t="shared" si="23"/>
        <v>0</v>
      </c>
      <c r="J181" s="57"/>
      <c r="K181" s="57"/>
    </row>
    <row r="182" spans="1:11" ht="67.5">
      <c r="A182" s="91">
        <v>7</v>
      </c>
      <c r="B182" s="92" t="s">
        <v>152</v>
      </c>
      <c r="C182" s="18">
        <v>5</v>
      </c>
      <c r="D182" s="92" t="s">
        <v>23</v>
      </c>
      <c r="E182" s="36"/>
      <c r="F182" s="93">
        <f t="shared" si="21"/>
        <v>0</v>
      </c>
      <c r="G182" s="94">
        <v>0.08</v>
      </c>
      <c r="H182" s="93">
        <f t="shared" si="22"/>
        <v>0</v>
      </c>
      <c r="I182" s="93">
        <f t="shared" si="23"/>
        <v>0</v>
      </c>
      <c r="J182" s="57"/>
      <c r="K182" s="57"/>
    </row>
    <row r="183" spans="1:11" ht="22.5">
      <c r="A183" s="91">
        <v>8</v>
      </c>
      <c r="B183" s="92" t="s">
        <v>153</v>
      </c>
      <c r="C183" s="18">
        <v>10</v>
      </c>
      <c r="D183" s="92" t="s">
        <v>23</v>
      </c>
      <c r="E183" s="36"/>
      <c r="F183" s="93">
        <f t="shared" si="21"/>
        <v>0</v>
      </c>
      <c r="G183" s="94">
        <v>0.08</v>
      </c>
      <c r="H183" s="93">
        <f t="shared" si="22"/>
        <v>0</v>
      </c>
      <c r="I183" s="93">
        <f t="shared" si="23"/>
        <v>0</v>
      </c>
      <c r="J183" s="57"/>
      <c r="K183" s="57"/>
    </row>
    <row r="184" spans="1:11" ht="15">
      <c r="A184" s="91">
        <v>9</v>
      </c>
      <c r="B184" s="92" t="s">
        <v>154</v>
      </c>
      <c r="C184" s="18">
        <v>5</v>
      </c>
      <c r="D184" s="92" t="s">
        <v>23</v>
      </c>
      <c r="E184" s="36"/>
      <c r="F184" s="93">
        <f t="shared" si="21"/>
        <v>0</v>
      </c>
      <c r="G184" s="94">
        <v>0.08</v>
      </c>
      <c r="H184" s="93">
        <f t="shared" si="22"/>
        <v>0</v>
      </c>
      <c r="I184" s="93">
        <f t="shared" si="23"/>
        <v>0</v>
      </c>
      <c r="J184" s="57"/>
      <c r="K184" s="57"/>
    </row>
    <row r="185" spans="1:11" ht="22.5">
      <c r="A185" s="91">
        <v>10</v>
      </c>
      <c r="B185" s="92" t="s">
        <v>155</v>
      </c>
      <c r="C185" s="18">
        <v>5</v>
      </c>
      <c r="D185" s="92" t="s">
        <v>23</v>
      </c>
      <c r="E185" s="36"/>
      <c r="F185" s="93">
        <f t="shared" si="21"/>
        <v>0</v>
      </c>
      <c r="G185" s="94">
        <v>0.08</v>
      </c>
      <c r="H185" s="93">
        <f t="shared" si="22"/>
        <v>0</v>
      </c>
      <c r="I185" s="93">
        <f t="shared" si="23"/>
        <v>0</v>
      </c>
      <c r="J185" s="57"/>
      <c r="K185" s="57"/>
    </row>
    <row r="186" spans="1:11" ht="78.75">
      <c r="A186" s="91">
        <v>11</v>
      </c>
      <c r="B186" s="92" t="s">
        <v>156</v>
      </c>
      <c r="C186" s="18">
        <v>10</v>
      </c>
      <c r="D186" s="92" t="s">
        <v>23</v>
      </c>
      <c r="E186" s="36"/>
      <c r="F186" s="93">
        <f t="shared" si="21"/>
        <v>0</v>
      </c>
      <c r="G186" s="94">
        <v>0.08</v>
      </c>
      <c r="H186" s="93">
        <f t="shared" si="22"/>
        <v>0</v>
      </c>
      <c r="I186" s="93">
        <f t="shared" si="23"/>
        <v>0</v>
      </c>
      <c r="J186" s="57"/>
      <c r="K186" s="57"/>
    </row>
    <row r="187" spans="1:11" ht="15">
      <c r="A187" s="91">
        <v>12</v>
      </c>
      <c r="B187" s="92" t="s">
        <v>157</v>
      </c>
      <c r="C187" s="18">
        <v>1</v>
      </c>
      <c r="D187" s="92" t="s">
        <v>23</v>
      </c>
      <c r="E187" s="36"/>
      <c r="F187" s="93">
        <f t="shared" si="21"/>
        <v>0</v>
      </c>
      <c r="G187" s="94">
        <v>0.08</v>
      </c>
      <c r="H187" s="93">
        <f t="shared" si="22"/>
        <v>0</v>
      </c>
      <c r="I187" s="93">
        <f t="shared" si="23"/>
        <v>0</v>
      </c>
      <c r="J187" s="57"/>
      <c r="K187" s="57"/>
    </row>
    <row r="188" spans="1:11" ht="15">
      <c r="A188" s="91">
        <v>13</v>
      </c>
      <c r="B188" s="92" t="s">
        <v>158</v>
      </c>
      <c r="C188" s="18">
        <v>1</v>
      </c>
      <c r="D188" s="92" t="s">
        <v>23</v>
      </c>
      <c r="E188" s="36"/>
      <c r="F188" s="93">
        <f t="shared" si="21"/>
        <v>0</v>
      </c>
      <c r="G188" s="94">
        <v>0.08</v>
      </c>
      <c r="H188" s="93">
        <f t="shared" si="22"/>
        <v>0</v>
      </c>
      <c r="I188" s="93">
        <f t="shared" si="23"/>
        <v>0</v>
      </c>
      <c r="J188" s="57"/>
      <c r="K188" s="57"/>
    </row>
    <row r="189" spans="1:11" ht="78.75">
      <c r="A189" s="91">
        <v>14</v>
      </c>
      <c r="B189" s="92" t="s">
        <v>159</v>
      </c>
      <c r="C189" s="18">
        <v>20</v>
      </c>
      <c r="D189" s="92" t="s">
        <v>23</v>
      </c>
      <c r="E189" s="36"/>
      <c r="F189" s="93">
        <f t="shared" si="21"/>
        <v>0</v>
      </c>
      <c r="G189" s="94">
        <v>0.08</v>
      </c>
      <c r="H189" s="93">
        <f t="shared" si="22"/>
        <v>0</v>
      </c>
      <c r="I189" s="93">
        <f t="shared" si="23"/>
        <v>0</v>
      </c>
      <c r="J189" s="57"/>
      <c r="K189" s="57"/>
    </row>
    <row r="190" spans="1:11" ht="45">
      <c r="A190" s="91">
        <v>15</v>
      </c>
      <c r="B190" s="92" t="s">
        <v>160</v>
      </c>
      <c r="C190" s="18">
        <v>15</v>
      </c>
      <c r="D190" s="92" t="s">
        <v>23</v>
      </c>
      <c r="E190" s="36"/>
      <c r="F190" s="93">
        <f t="shared" si="21"/>
        <v>0</v>
      </c>
      <c r="G190" s="94">
        <v>0.08</v>
      </c>
      <c r="H190" s="93">
        <f t="shared" si="22"/>
        <v>0</v>
      </c>
      <c r="I190" s="93">
        <f t="shared" si="23"/>
        <v>0</v>
      </c>
      <c r="J190" s="57"/>
      <c r="K190" s="57"/>
    </row>
    <row r="191" spans="1:11" ht="78.75">
      <c r="A191" s="91">
        <v>16</v>
      </c>
      <c r="B191" s="92" t="s">
        <v>161</v>
      </c>
      <c r="C191" s="18">
        <v>25</v>
      </c>
      <c r="D191" s="92" t="s">
        <v>23</v>
      </c>
      <c r="E191" s="36"/>
      <c r="F191" s="93">
        <f t="shared" si="21"/>
        <v>0</v>
      </c>
      <c r="G191" s="94">
        <v>0.08</v>
      </c>
      <c r="H191" s="93">
        <f t="shared" si="22"/>
        <v>0</v>
      </c>
      <c r="I191" s="93">
        <f t="shared" si="23"/>
        <v>0</v>
      </c>
      <c r="J191" s="57"/>
      <c r="K191" s="57"/>
    </row>
    <row r="192" spans="1:11" ht="15">
      <c r="A192" s="91">
        <v>17</v>
      </c>
      <c r="B192" s="92" t="s">
        <v>162</v>
      </c>
      <c r="C192" s="18">
        <v>240</v>
      </c>
      <c r="D192" s="92" t="s">
        <v>23</v>
      </c>
      <c r="E192" s="36"/>
      <c r="F192" s="93">
        <f t="shared" si="21"/>
        <v>0</v>
      </c>
      <c r="G192" s="94">
        <v>0.08</v>
      </c>
      <c r="H192" s="93">
        <f t="shared" si="22"/>
        <v>0</v>
      </c>
      <c r="I192" s="93">
        <f t="shared" si="23"/>
        <v>0</v>
      </c>
      <c r="J192" s="57"/>
      <c r="K192" s="57"/>
    </row>
    <row r="193" spans="1:11" ht="15">
      <c r="A193" s="91">
        <v>18</v>
      </c>
      <c r="B193" s="92" t="s">
        <v>163</v>
      </c>
      <c r="C193" s="18">
        <v>15</v>
      </c>
      <c r="D193" s="92" t="s">
        <v>23</v>
      </c>
      <c r="E193" s="36"/>
      <c r="F193" s="93">
        <f t="shared" si="21"/>
        <v>0</v>
      </c>
      <c r="G193" s="94">
        <v>0.08</v>
      </c>
      <c r="H193" s="93">
        <f t="shared" si="22"/>
        <v>0</v>
      </c>
      <c r="I193" s="93">
        <f t="shared" si="23"/>
        <v>0</v>
      </c>
      <c r="J193" s="57"/>
      <c r="K193" s="57"/>
    </row>
    <row r="194" spans="1:11" ht="15">
      <c r="A194" s="91">
        <v>19</v>
      </c>
      <c r="B194" s="92" t="s">
        <v>164</v>
      </c>
      <c r="C194" s="18">
        <v>60</v>
      </c>
      <c r="D194" s="92" t="s">
        <v>23</v>
      </c>
      <c r="E194" s="36"/>
      <c r="F194" s="93">
        <f t="shared" si="21"/>
        <v>0</v>
      </c>
      <c r="G194" s="94">
        <v>0.08</v>
      </c>
      <c r="H194" s="93">
        <f t="shared" si="22"/>
        <v>0</v>
      </c>
      <c r="I194" s="93">
        <f t="shared" si="23"/>
        <v>0</v>
      </c>
      <c r="J194" s="57"/>
      <c r="K194" s="57"/>
    </row>
    <row r="195" spans="1:11" ht="45">
      <c r="A195" s="91">
        <v>20</v>
      </c>
      <c r="B195" s="92" t="s">
        <v>165</v>
      </c>
      <c r="C195" s="18">
        <v>1</v>
      </c>
      <c r="D195" s="92" t="s">
        <v>23</v>
      </c>
      <c r="E195" s="36"/>
      <c r="F195" s="93">
        <f t="shared" si="21"/>
        <v>0</v>
      </c>
      <c r="G195" s="94">
        <v>0.08</v>
      </c>
      <c r="H195" s="93">
        <f t="shared" si="22"/>
        <v>0</v>
      </c>
      <c r="I195" s="93">
        <f t="shared" si="23"/>
        <v>0</v>
      </c>
      <c r="J195" s="57"/>
      <c r="K195" s="57"/>
    </row>
    <row r="196" spans="1:11" ht="15">
      <c r="A196" s="91">
        <v>21</v>
      </c>
      <c r="B196" s="92" t="s">
        <v>166</v>
      </c>
      <c r="C196" s="18">
        <v>1</v>
      </c>
      <c r="D196" s="92" t="s">
        <v>23</v>
      </c>
      <c r="E196" s="36"/>
      <c r="F196" s="93">
        <f t="shared" si="21"/>
        <v>0</v>
      </c>
      <c r="G196" s="94">
        <v>0.08</v>
      </c>
      <c r="H196" s="93">
        <f t="shared" si="22"/>
        <v>0</v>
      </c>
      <c r="I196" s="93">
        <f t="shared" si="23"/>
        <v>0</v>
      </c>
      <c r="J196" s="57"/>
      <c r="K196" s="57"/>
    </row>
    <row r="197" spans="1:11" ht="22.5">
      <c r="A197" s="91">
        <v>22</v>
      </c>
      <c r="B197" s="92" t="s">
        <v>167</v>
      </c>
      <c r="C197" s="18">
        <v>1</v>
      </c>
      <c r="D197" s="92" t="s">
        <v>23</v>
      </c>
      <c r="E197" s="36"/>
      <c r="F197" s="93">
        <f t="shared" si="21"/>
        <v>0</v>
      </c>
      <c r="G197" s="94">
        <v>0.08</v>
      </c>
      <c r="H197" s="93">
        <f t="shared" si="22"/>
        <v>0</v>
      </c>
      <c r="I197" s="93">
        <f t="shared" si="23"/>
        <v>0</v>
      </c>
      <c r="J197" s="57"/>
      <c r="K197" s="57"/>
    </row>
    <row r="198" spans="1:11" ht="45">
      <c r="A198" s="91">
        <v>23</v>
      </c>
      <c r="B198" s="92" t="s">
        <v>168</v>
      </c>
      <c r="C198" s="18">
        <v>1</v>
      </c>
      <c r="D198" s="92" t="s">
        <v>23</v>
      </c>
      <c r="E198" s="36"/>
      <c r="F198" s="93">
        <f t="shared" si="21"/>
        <v>0</v>
      </c>
      <c r="G198" s="94">
        <v>0.08</v>
      </c>
      <c r="H198" s="93">
        <f t="shared" si="22"/>
        <v>0</v>
      </c>
      <c r="I198" s="93">
        <f t="shared" si="23"/>
        <v>0</v>
      </c>
      <c r="J198" s="57"/>
      <c r="K198" s="57"/>
    </row>
    <row r="199" spans="1:11" ht="22.5">
      <c r="A199" s="91">
        <v>24</v>
      </c>
      <c r="B199" s="92" t="s">
        <v>169</v>
      </c>
      <c r="C199" s="18">
        <v>10</v>
      </c>
      <c r="D199" s="92" t="s">
        <v>23</v>
      </c>
      <c r="E199" s="36"/>
      <c r="F199" s="93">
        <f t="shared" si="21"/>
        <v>0</v>
      </c>
      <c r="G199" s="94">
        <v>0.08</v>
      </c>
      <c r="H199" s="93">
        <f t="shared" si="22"/>
        <v>0</v>
      </c>
      <c r="I199" s="93">
        <f t="shared" si="23"/>
        <v>0</v>
      </c>
      <c r="J199" s="57"/>
      <c r="K199" s="57"/>
    </row>
    <row r="200" spans="1:11" ht="15">
      <c r="A200" s="91">
        <v>25</v>
      </c>
      <c r="B200" s="92" t="s">
        <v>170</v>
      </c>
      <c r="C200" s="18">
        <v>1</v>
      </c>
      <c r="D200" s="92" t="s">
        <v>23</v>
      </c>
      <c r="E200" s="36"/>
      <c r="F200" s="93">
        <f t="shared" si="21"/>
        <v>0</v>
      </c>
      <c r="G200" s="94">
        <v>0.08</v>
      </c>
      <c r="H200" s="93">
        <f t="shared" si="22"/>
        <v>0</v>
      </c>
      <c r="I200" s="93">
        <f t="shared" si="23"/>
        <v>0</v>
      </c>
      <c r="J200" s="57"/>
      <c r="K200" s="57"/>
    </row>
    <row r="201" spans="1:11" ht="22.5">
      <c r="A201" s="91">
        <v>26</v>
      </c>
      <c r="B201" s="92" t="s">
        <v>171</v>
      </c>
      <c r="C201" s="18">
        <v>1</v>
      </c>
      <c r="D201" s="92" t="s">
        <v>23</v>
      </c>
      <c r="E201" s="36"/>
      <c r="F201" s="93">
        <f t="shared" si="21"/>
        <v>0</v>
      </c>
      <c r="G201" s="94">
        <v>0.08</v>
      </c>
      <c r="H201" s="93">
        <f t="shared" si="22"/>
        <v>0</v>
      </c>
      <c r="I201" s="93">
        <f t="shared" si="23"/>
        <v>0</v>
      </c>
      <c r="J201" s="57"/>
      <c r="K201" s="57"/>
    </row>
    <row r="202" spans="1:11" ht="78.75">
      <c r="A202" s="91">
        <v>27</v>
      </c>
      <c r="B202" s="92" t="s">
        <v>172</v>
      </c>
      <c r="C202" s="18">
        <v>150</v>
      </c>
      <c r="D202" s="92" t="s">
        <v>23</v>
      </c>
      <c r="E202" s="36"/>
      <c r="F202" s="93">
        <f t="shared" si="21"/>
        <v>0</v>
      </c>
      <c r="G202" s="94">
        <v>0.08</v>
      </c>
      <c r="H202" s="93">
        <f t="shared" si="22"/>
        <v>0</v>
      </c>
      <c r="I202" s="93">
        <f t="shared" si="23"/>
        <v>0</v>
      </c>
      <c r="J202" s="57"/>
      <c r="K202" s="57"/>
    </row>
    <row r="203" spans="1:11" ht="15">
      <c r="A203" s="91">
        <v>28</v>
      </c>
      <c r="B203" s="92" t="s">
        <v>173</v>
      </c>
      <c r="C203" s="18">
        <v>150</v>
      </c>
      <c r="D203" s="92" t="s">
        <v>23</v>
      </c>
      <c r="E203" s="36"/>
      <c r="F203" s="93">
        <f t="shared" si="21"/>
        <v>0</v>
      </c>
      <c r="G203" s="94">
        <v>0.08</v>
      </c>
      <c r="H203" s="93">
        <f t="shared" si="22"/>
        <v>0</v>
      </c>
      <c r="I203" s="93">
        <f t="shared" si="23"/>
        <v>0</v>
      </c>
      <c r="J203" s="57"/>
      <c r="K203" s="57"/>
    </row>
    <row r="204" spans="1:11" ht="15">
      <c r="A204" s="91">
        <v>29</v>
      </c>
      <c r="B204" s="92" t="s">
        <v>174</v>
      </c>
      <c r="C204" s="18">
        <v>170</v>
      </c>
      <c r="D204" s="92" t="s">
        <v>23</v>
      </c>
      <c r="E204" s="36"/>
      <c r="F204" s="93">
        <f t="shared" si="21"/>
        <v>0</v>
      </c>
      <c r="G204" s="94">
        <v>0.08</v>
      </c>
      <c r="H204" s="93">
        <f t="shared" si="22"/>
        <v>0</v>
      </c>
      <c r="I204" s="93">
        <f t="shared" si="23"/>
        <v>0</v>
      </c>
      <c r="J204" s="57"/>
      <c r="K204" s="57"/>
    </row>
    <row r="205" spans="1:11" ht="22.5">
      <c r="A205" s="91">
        <v>30</v>
      </c>
      <c r="B205" s="92" t="s">
        <v>175</v>
      </c>
      <c r="C205" s="18">
        <v>150</v>
      </c>
      <c r="D205" s="92" t="s">
        <v>23</v>
      </c>
      <c r="E205" s="36"/>
      <c r="F205" s="93">
        <f t="shared" si="21"/>
        <v>0</v>
      </c>
      <c r="G205" s="94">
        <v>0.08</v>
      </c>
      <c r="H205" s="93">
        <f t="shared" si="22"/>
        <v>0</v>
      </c>
      <c r="I205" s="93">
        <f t="shared" si="23"/>
        <v>0</v>
      </c>
      <c r="J205" s="57"/>
      <c r="K205" s="57"/>
    </row>
    <row r="206" spans="1:11" ht="123.75">
      <c r="A206" s="91">
        <v>31</v>
      </c>
      <c r="B206" s="92" t="s">
        <v>176</v>
      </c>
      <c r="C206" s="18">
        <v>5</v>
      </c>
      <c r="D206" s="92" t="s">
        <v>23</v>
      </c>
      <c r="E206" s="36"/>
      <c r="F206" s="93">
        <f t="shared" si="21"/>
        <v>0</v>
      </c>
      <c r="G206" s="94">
        <v>0.08</v>
      </c>
      <c r="H206" s="93">
        <f t="shared" si="22"/>
        <v>0</v>
      </c>
      <c r="I206" s="93">
        <f t="shared" si="23"/>
        <v>0</v>
      </c>
      <c r="J206" s="57"/>
      <c r="K206" s="57"/>
    </row>
    <row r="207" spans="1:11" ht="15">
      <c r="A207" s="91">
        <v>32</v>
      </c>
      <c r="B207" s="92" t="s">
        <v>177</v>
      </c>
      <c r="C207" s="18">
        <v>30</v>
      </c>
      <c r="D207" s="92" t="s">
        <v>23</v>
      </c>
      <c r="E207" s="36"/>
      <c r="F207" s="93">
        <f t="shared" si="21"/>
        <v>0</v>
      </c>
      <c r="G207" s="94">
        <v>0.08</v>
      </c>
      <c r="H207" s="93">
        <f t="shared" si="22"/>
        <v>0</v>
      </c>
      <c r="I207" s="93">
        <f t="shared" si="23"/>
        <v>0</v>
      </c>
      <c r="J207" s="57"/>
      <c r="K207" s="57"/>
    </row>
    <row r="208" spans="1:11" ht="15">
      <c r="A208" s="91">
        <v>33</v>
      </c>
      <c r="B208" s="92" t="s">
        <v>178</v>
      </c>
      <c r="C208" s="18">
        <v>10</v>
      </c>
      <c r="D208" s="92" t="s">
        <v>23</v>
      </c>
      <c r="E208" s="36"/>
      <c r="F208" s="93">
        <f t="shared" si="21"/>
        <v>0</v>
      </c>
      <c r="G208" s="94">
        <v>0.08</v>
      </c>
      <c r="H208" s="93">
        <f t="shared" si="22"/>
        <v>0</v>
      </c>
      <c r="I208" s="93">
        <f t="shared" si="23"/>
        <v>0</v>
      </c>
      <c r="J208" s="57"/>
      <c r="K208" s="57"/>
    </row>
    <row r="209" spans="1:11" ht="22.5">
      <c r="A209" s="91">
        <v>34</v>
      </c>
      <c r="B209" s="92" t="s">
        <v>179</v>
      </c>
      <c r="C209" s="18">
        <v>10</v>
      </c>
      <c r="D209" s="92" t="s">
        <v>23</v>
      </c>
      <c r="E209" s="36"/>
      <c r="F209" s="93">
        <f t="shared" si="21"/>
        <v>0</v>
      </c>
      <c r="G209" s="94">
        <v>0.08</v>
      </c>
      <c r="H209" s="93">
        <f t="shared" si="22"/>
        <v>0</v>
      </c>
      <c r="I209" s="93">
        <f t="shared" si="23"/>
        <v>0</v>
      </c>
      <c r="J209" s="57"/>
      <c r="K209" s="57"/>
    </row>
    <row r="210" spans="1:11" ht="112.5">
      <c r="A210" s="91">
        <v>35</v>
      </c>
      <c r="B210" s="92" t="s">
        <v>180</v>
      </c>
      <c r="C210" s="18">
        <v>30</v>
      </c>
      <c r="D210" s="92" t="s">
        <v>23</v>
      </c>
      <c r="E210" s="36"/>
      <c r="F210" s="36">
        <f t="shared" si="21"/>
        <v>0</v>
      </c>
      <c r="G210" s="94">
        <v>0.08</v>
      </c>
      <c r="H210" s="93">
        <f t="shared" si="22"/>
        <v>0</v>
      </c>
      <c r="I210" s="93">
        <f t="shared" si="23"/>
        <v>0</v>
      </c>
      <c r="J210" s="57"/>
      <c r="K210" s="57"/>
    </row>
    <row r="211" spans="1:11" ht="146.25">
      <c r="A211" s="91">
        <v>36</v>
      </c>
      <c r="B211" s="92" t="s">
        <v>181</v>
      </c>
      <c r="C211" s="18">
        <v>20</v>
      </c>
      <c r="D211" s="92" t="s">
        <v>23</v>
      </c>
      <c r="E211" s="36"/>
      <c r="F211" s="36">
        <f t="shared" si="21"/>
        <v>0</v>
      </c>
      <c r="G211" s="94">
        <v>0.08</v>
      </c>
      <c r="H211" s="93">
        <f t="shared" si="22"/>
        <v>0</v>
      </c>
      <c r="I211" s="93">
        <f t="shared" si="23"/>
        <v>0</v>
      </c>
      <c r="J211" s="57"/>
      <c r="K211" s="57"/>
    </row>
    <row r="212" spans="1:11" ht="146.25">
      <c r="A212" s="91">
        <v>37</v>
      </c>
      <c r="B212" s="92" t="s">
        <v>182</v>
      </c>
      <c r="C212" s="18">
        <v>10</v>
      </c>
      <c r="D212" s="92" t="s">
        <v>23</v>
      </c>
      <c r="E212" s="36"/>
      <c r="F212" s="36">
        <f t="shared" si="21"/>
        <v>0</v>
      </c>
      <c r="G212" s="94">
        <v>0.08</v>
      </c>
      <c r="H212" s="93">
        <f t="shared" si="22"/>
        <v>0</v>
      </c>
      <c r="I212" s="93">
        <f t="shared" si="23"/>
        <v>0</v>
      </c>
      <c r="J212" s="57"/>
      <c r="K212" s="57"/>
    </row>
    <row r="213" spans="1:11" ht="135">
      <c r="A213" s="91">
        <v>38</v>
      </c>
      <c r="B213" s="92" t="s">
        <v>183</v>
      </c>
      <c r="C213" s="18">
        <v>5</v>
      </c>
      <c r="D213" s="92" t="s">
        <v>23</v>
      </c>
      <c r="E213" s="36"/>
      <c r="F213" s="36">
        <f t="shared" si="21"/>
        <v>0</v>
      </c>
      <c r="G213" s="94">
        <v>0.08</v>
      </c>
      <c r="H213" s="93">
        <f t="shared" si="22"/>
        <v>0</v>
      </c>
      <c r="I213" s="93">
        <f t="shared" si="23"/>
        <v>0</v>
      </c>
      <c r="J213" s="57"/>
      <c r="K213" s="57"/>
    </row>
    <row r="214" spans="1:11" ht="33.75">
      <c r="A214" s="91">
        <v>39</v>
      </c>
      <c r="B214" s="92" t="s">
        <v>184</v>
      </c>
      <c r="C214" s="18">
        <v>15</v>
      </c>
      <c r="D214" s="92" t="s">
        <v>23</v>
      </c>
      <c r="E214" s="36"/>
      <c r="F214" s="93">
        <f t="shared" si="21"/>
        <v>0</v>
      </c>
      <c r="G214" s="94">
        <v>0.08</v>
      </c>
      <c r="H214" s="93">
        <f t="shared" si="22"/>
        <v>0</v>
      </c>
      <c r="I214" s="93">
        <f t="shared" si="23"/>
        <v>0</v>
      </c>
      <c r="J214" s="57"/>
      <c r="K214" s="57"/>
    </row>
    <row r="215" spans="1:11" ht="33.75">
      <c r="A215" s="91">
        <v>40</v>
      </c>
      <c r="B215" s="92" t="s">
        <v>185</v>
      </c>
      <c r="C215" s="18">
        <v>10</v>
      </c>
      <c r="D215" s="92" t="s">
        <v>23</v>
      </c>
      <c r="E215" s="36"/>
      <c r="F215" s="93">
        <f t="shared" si="21"/>
        <v>0</v>
      </c>
      <c r="G215" s="94">
        <v>0.08</v>
      </c>
      <c r="H215" s="93">
        <f t="shared" si="22"/>
        <v>0</v>
      </c>
      <c r="I215" s="93">
        <f t="shared" si="23"/>
        <v>0</v>
      </c>
      <c r="J215" s="57"/>
      <c r="K215" s="57"/>
    </row>
    <row r="216" spans="1:11" ht="33.75">
      <c r="A216" s="91">
        <v>41</v>
      </c>
      <c r="B216" s="92" t="s">
        <v>186</v>
      </c>
      <c r="C216" s="18">
        <v>15</v>
      </c>
      <c r="D216" s="92" t="s">
        <v>23</v>
      </c>
      <c r="E216" s="36"/>
      <c r="F216" s="93">
        <f t="shared" si="21"/>
        <v>0</v>
      </c>
      <c r="G216" s="94">
        <v>0.08</v>
      </c>
      <c r="H216" s="93">
        <f t="shared" si="22"/>
        <v>0</v>
      </c>
      <c r="I216" s="93">
        <f t="shared" si="23"/>
        <v>0</v>
      </c>
      <c r="J216" s="57"/>
      <c r="K216" s="57"/>
    </row>
    <row r="217" spans="1:11" ht="15">
      <c r="A217" s="91">
        <v>42</v>
      </c>
      <c r="B217" s="92" t="s">
        <v>187</v>
      </c>
      <c r="C217" s="18">
        <v>450</v>
      </c>
      <c r="D217" s="92" t="s">
        <v>23</v>
      </c>
      <c r="E217" s="36"/>
      <c r="F217" s="36">
        <f t="shared" si="21"/>
        <v>0</v>
      </c>
      <c r="G217" s="94">
        <v>0.08</v>
      </c>
      <c r="H217" s="93">
        <f t="shared" si="22"/>
        <v>0</v>
      </c>
      <c r="I217" s="93">
        <f t="shared" si="23"/>
        <v>0</v>
      </c>
      <c r="J217" s="57"/>
      <c r="K217" s="57"/>
    </row>
    <row r="218" spans="1:11" ht="15">
      <c r="A218" s="91">
        <v>43</v>
      </c>
      <c r="B218" s="92" t="s">
        <v>188</v>
      </c>
      <c r="C218" s="18">
        <v>100</v>
      </c>
      <c r="D218" s="92" t="s">
        <v>23</v>
      </c>
      <c r="E218" s="36"/>
      <c r="F218" s="36">
        <f t="shared" si="21"/>
        <v>0</v>
      </c>
      <c r="G218" s="94">
        <v>0.08</v>
      </c>
      <c r="H218" s="93">
        <f t="shared" si="22"/>
        <v>0</v>
      </c>
      <c r="I218" s="93">
        <f t="shared" si="23"/>
        <v>0</v>
      </c>
      <c r="J218" s="57"/>
      <c r="K218" s="57"/>
    </row>
    <row r="219" spans="1:11" ht="22.5">
      <c r="A219" s="91">
        <v>44</v>
      </c>
      <c r="B219" s="92" t="s">
        <v>189</v>
      </c>
      <c r="C219" s="18">
        <v>50</v>
      </c>
      <c r="D219" s="92" t="s">
        <v>23</v>
      </c>
      <c r="E219" s="36"/>
      <c r="F219" s="36">
        <f t="shared" si="21"/>
        <v>0</v>
      </c>
      <c r="G219" s="94">
        <v>0.08</v>
      </c>
      <c r="H219" s="93">
        <f t="shared" si="22"/>
        <v>0</v>
      </c>
      <c r="I219" s="93">
        <f t="shared" si="23"/>
        <v>0</v>
      </c>
      <c r="J219" s="57"/>
      <c r="K219" s="57"/>
    </row>
    <row r="220" spans="1:11" ht="15">
      <c r="A220" s="91">
        <v>45</v>
      </c>
      <c r="B220" s="92" t="s">
        <v>190</v>
      </c>
      <c r="C220" s="18">
        <v>5</v>
      </c>
      <c r="D220" s="92" t="s">
        <v>23</v>
      </c>
      <c r="E220" s="36"/>
      <c r="F220" s="84">
        <f t="shared" si="21"/>
        <v>0</v>
      </c>
      <c r="G220" s="95">
        <v>0.08</v>
      </c>
      <c r="H220" s="96">
        <f t="shared" si="22"/>
        <v>0</v>
      </c>
      <c r="I220" s="96">
        <f t="shared" si="23"/>
        <v>0</v>
      </c>
      <c r="J220" s="57"/>
      <c r="K220" s="57"/>
    </row>
    <row r="221" spans="1:11" ht="90">
      <c r="A221" s="91">
        <v>46</v>
      </c>
      <c r="B221" s="92" t="s">
        <v>191</v>
      </c>
      <c r="C221" s="18">
        <v>100</v>
      </c>
      <c r="D221" s="92" t="s">
        <v>23</v>
      </c>
      <c r="E221" s="36"/>
      <c r="F221" s="36">
        <f>C221*E221</f>
        <v>0</v>
      </c>
      <c r="G221" s="97">
        <v>0.08</v>
      </c>
      <c r="H221" s="93">
        <f t="shared" si="22"/>
        <v>0</v>
      </c>
      <c r="I221" s="93">
        <f t="shared" si="23"/>
        <v>0</v>
      </c>
      <c r="J221" s="57"/>
      <c r="K221" s="57"/>
    </row>
    <row r="222" spans="1:11" ht="15">
      <c r="A222" s="91">
        <v>47</v>
      </c>
      <c r="B222" s="92" t="s">
        <v>192</v>
      </c>
      <c r="C222" s="18">
        <v>600</v>
      </c>
      <c r="D222" s="92" t="s">
        <v>23</v>
      </c>
      <c r="E222" s="36"/>
      <c r="F222" s="36">
        <f>C222*E222</f>
        <v>0</v>
      </c>
      <c r="G222" s="97">
        <v>0.08</v>
      </c>
      <c r="H222" s="93">
        <f t="shared" si="22"/>
        <v>0</v>
      </c>
      <c r="I222" s="93">
        <f t="shared" si="23"/>
        <v>0</v>
      </c>
      <c r="J222" s="57"/>
      <c r="K222" s="57"/>
    </row>
    <row r="223" spans="1:11" ht="15">
      <c r="A223" s="91">
        <v>48</v>
      </c>
      <c r="B223" s="92" t="s">
        <v>193</v>
      </c>
      <c r="C223" s="18">
        <v>100</v>
      </c>
      <c r="D223" s="92" t="s">
        <v>23</v>
      </c>
      <c r="E223" s="36"/>
      <c r="F223" s="36">
        <f>C223*E223</f>
        <v>0</v>
      </c>
      <c r="G223" s="97">
        <v>0.08</v>
      </c>
      <c r="H223" s="93">
        <f t="shared" si="22"/>
        <v>0</v>
      </c>
      <c r="I223" s="93">
        <f t="shared" si="23"/>
        <v>0</v>
      </c>
      <c r="J223" s="57"/>
      <c r="K223" s="57"/>
    </row>
    <row r="224" spans="1:11" ht="180">
      <c r="A224" s="91">
        <v>49</v>
      </c>
      <c r="B224" s="92" t="s">
        <v>194</v>
      </c>
      <c r="C224" s="18">
        <v>6</v>
      </c>
      <c r="D224" s="92" t="s">
        <v>23</v>
      </c>
      <c r="E224" s="36"/>
      <c r="F224" s="98">
        <f aca="true" t="shared" si="24" ref="F224:F235">E224*C224</f>
        <v>0</v>
      </c>
      <c r="G224" s="99">
        <v>0.08</v>
      </c>
      <c r="H224" s="98">
        <f t="shared" si="22"/>
        <v>0</v>
      </c>
      <c r="I224" s="98">
        <f t="shared" si="23"/>
        <v>0</v>
      </c>
      <c r="J224" s="57"/>
      <c r="K224" s="57"/>
    </row>
    <row r="225" spans="1:11" ht="123.75">
      <c r="A225" s="91">
        <v>50</v>
      </c>
      <c r="B225" s="92" t="s">
        <v>195</v>
      </c>
      <c r="C225" s="18">
        <v>3</v>
      </c>
      <c r="D225" s="92" t="s">
        <v>23</v>
      </c>
      <c r="E225" s="36"/>
      <c r="F225" s="93">
        <f t="shared" si="24"/>
        <v>0</v>
      </c>
      <c r="G225" s="94">
        <v>0.08</v>
      </c>
      <c r="H225" s="93">
        <f t="shared" si="22"/>
        <v>0</v>
      </c>
      <c r="I225" s="93">
        <f t="shared" si="23"/>
        <v>0</v>
      </c>
      <c r="J225" s="57"/>
      <c r="K225" s="57"/>
    </row>
    <row r="226" spans="1:11" ht="15">
      <c r="A226" s="91">
        <v>51</v>
      </c>
      <c r="B226" s="92" t="s">
        <v>196</v>
      </c>
      <c r="C226" s="18">
        <v>20</v>
      </c>
      <c r="D226" s="92" t="s">
        <v>23</v>
      </c>
      <c r="E226" s="36"/>
      <c r="F226" s="93">
        <f t="shared" si="24"/>
        <v>0</v>
      </c>
      <c r="G226" s="94">
        <v>0.08</v>
      </c>
      <c r="H226" s="93">
        <f t="shared" si="22"/>
        <v>0</v>
      </c>
      <c r="I226" s="93">
        <f t="shared" si="23"/>
        <v>0</v>
      </c>
      <c r="J226" s="57"/>
      <c r="K226" s="57"/>
    </row>
    <row r="227" spans="1:11" ht="15">
      <c r="A227" s="91">
        <v>52</v>
      </c>
      <c r="B227" s="92" t="s">
        <v>197</v>
      </c>
      <c r="C227" s="18">
        <v>20</v>
      </c>
      <c r="D227" s="92" t="s">
        <v>23</v>
      </c>
      <c r="E227" s="36"/>
      <c r="F227" s="93">
        <f t="shared" si="24"/>
        <v>0</v>
      </c>
      <c r="G227" s="94">
        <v>0.08</v>
      </c>
      <c r="H227" s="93">
        <f t="shared" si="22"/>
        <v>0</v>
      </c>
      <c r="I227" s="93">
        <f t="shared" si="23"/>
        <v>0</v>
      </c>
      <c r="J227" s="57"/>
      <c r="K227" s="57"/>
    </row>
    <row r="228" spans="1:11" ht="15">
      <c r="A228" s="91">
        <v>53</v>
      </c>
      <c r="B228" s="92" t="s">
        <v>198</v>
      </c>
      <c r="C228" s="18">
        <v>20</v>
      </c>
      <c r="D228" s="92" t="s">
        <v>23</v>
      </c>
      <c r="E228" s="36"/>
      <c r="F228" s="93">
        <f t="shared" si="24"/>
        <v>0</v>
      </c>
      <c r="G228" s="94">
        <v>0.08</v>
      </c>
      <c r="H228" s="93">
        <f t="shared" si="22"/>
        <v>0</v>
      </c>
      <c r="I228" s="93">
        <f t="shared" si="23"/>
        <v>0</v>
      </c>
      <c r="J228" s="57"/>
      <c r="K228" s="57"/>
    </row>
    <row r="229" spans="1:11" ht="15">
      <c r="A229" s="91">
        <v>54</v>
      </c>
      <c r="B229" s="92" t="s">
        <v>199</v>
      </c>
      <c r="C229" s="18">
        <v>20</v>
      </c>
      <c r="D229" s="92" t="s">
        <v>23</v>
      </c>
      <c r="E229" s="36"/>
      <c r="F229" s="96">
        <f t="shared" si="24"/>
        <v>0</v>
      </c>
      <c r="G229" s="95">
        <v>0.08</v>
      </c>
      <c r="H229" s="96">
        <f t="shared" si="22"/>
        <v>0</v>
      </c>
      <c r="I229" s="96">
        <f t="shared" si="23"/>
        <v>0</v>
      </c>
      <c r="J229" s="57"/>
      <c r="K229" s="57"/>
    </row>
    <row r="230" spans="1:11" ht="112.5">
      <c r="A230" s="91">
        <v>55</v>
      </c>
      <c r="B230" s="92" t="s">
        <v>200</v>
      </c>
      <c r="C230" s="18">
        <v>100</v>
      </c>
      <c r="D230" s="92" t="s">
        <v>23</v>
      </c>
      <c r="E230" s="36"/>
      <c r="F230" s="36">
        <f t="shared" si="24"/>
        <v>0</v>
      </c>
      <c r="G230" s="94">
        <v>0.08</v>
      </c>
      <c r="H230" s="93">
        <f t="shared" si="22"/>
        <v>0</v>
      </c>
      <c r="I230" s="93">
        <f t="shared" si="23"/>
        <v>0</v>
      </c>
      <c r="J230" s="57"/>
      <c r="K230" s="57"/>
    </row>
    <row r="231" spans="1:11" ht="90">
      <c r="A231" s="91">
        <v>56</v>
      </c>
      <c r="B231" s="92" t="s">
        <v>201</v>
      </c>
      <c r="C231" s="18">
        <v>10</v>
      </c>
      <c r="D231" s="92" t="s">
        <v>23</v>
      </c>
      <c r="E231" s="36"/>
      <c r="F231" s="36">
        <f t="shared" si="24"/>
        <v>0</v>
      </c>
      <c r="G231" s="94">
        <v>0.08</v>
      </c>
      <c r="H231" s="93">
        <f t="shared" si="22"/>
        <v>0</v>
      </c>
      <c r="I231" s="93">
        <f t="shared" si="23"/>
        <v>0</v>
      </c>
      <c r="J231" s="57"/>
      <c r="K231" s="57"/>
    </row>
    <row r="232" spans="1:11" ht="15">
      <c r="A232" s="91">
        <v>57</v>
      </c>
      <c r="B232" s="92" t="s">
        <v>202</v>
      </c>
      <c r="C232" s="18">
        <v>600</v>
      </c>
      <c r="D232" s="92" t="s">
        <v>23</v>
      </c>
      <c r="E232" s="36"/>
      <c r="F232" s="36">
        <f t="shared" si="24"/>
        <v>0</v>
      </c>
      <c r="G232" s="94">
        <v>0.08</v>
      </c>
      <c r="H232" s="93">
        <f t="shared" si="22"/>
        <v>0</v>
      </c>
      <c r="I232" s="93">
        <f t="shared" si="23"/>
        <v>0</v>
      </c>
      <c r="J232" s="57"/>
      <c r="K232" s="57"/>
    </row>
    <row r="233" spans="1:11" ht="15">
      <c r="A233" s="91">
        <v>58</v>
      </c>
      <c r="B233" s="92" t="s">
        <v>203</v>
      </c>
      <c r="C233" s="18">
        <v>70</v>
      </c>
      <c r="D233" s="92" t="s">
        <v>23</v>
      </c>
      <c r="E233" s="36"/>
      <c r="F233" s="36">
        <f t="shared" si="24"/>
        <v>0</v>
      </c>
      <c r="G233" s="94">
        <v>0.08</v>
      </c>
      <c r="H233" s="93">
        <f t="shared" si="22"/>
        <v>0</v>
      </c>
      <c r="I233" s="93">
        <f t="shared" si="23"/>
        <v>0</v>
      </c>
      <c r="J233" s="57"/>
      <c r="K233" s="57"/>
    </row>
    <row r="234" spans="1:11" ht="15">
      <c r="A234" s="91">
        <v>59</v>
      </c>
      <c r="B234" s="92" t="s">
        <v>204</v>
      </c>
      <c r="C234" s="18">
        <v>100</v>
      </c>
      <c r="D234" s="92" t="s">
        <v>23</v>
      </c>
      <c r="E234" s="36"/>
      <c r="F234" s="36">
        <f t="shared" si="24"/>
        <v>0</v>
      </c>
      <c r="G234" s="94">
        <v>0.08</v>
      </c>
      <c r="H234" s="93">
        <f t="shared" si="22"/>
        <v>0</v>
      </c>
      <c r="I234" s="93">
        <f t="shared" si="23"/>
        <v>0</v>
      </c>
      <c r="J234" s="57"/>
      <c r="K234" s="57"/>
    </row>
    <row r="235" spans="1:11" ht="15">
      <c r="A235" s="91">
        <v>60</v>
      </c>
      <c r="B235" s="92" t="s">
        <v>205</v>
      </c>
      <c r="C235" s="18">
        <v>20</v>
      </c>
      <c r="D235" s="92" t="s">
        <v>23</v>
      </c>
      <c r="E235" s="36"/>
      <c r="F235" s="36">
        <f t="shared" si="24"/>
        <v>0</v>
      </c>
      <c r="G235" s="94">
        <v>0.08</v>
      </c>
      <c r="H235" s="93">
        <f t="shared" si="22"/>
        <v>0</v>
      </c>
      <c r="I235" s="93">
        <f t="shared" si="23"/>
        <v>0</v>
      </c>
      <c r="J235" s="57"/>
      <c r="K235" s="57"/>
    </row>
    <row r="236" spans="1:11" ht="67.5">
      <c r="A236" s="91">
        <v>61</v>
      </c>
      <c r="B236" s="92" t="s">
        <v>206</v>
      </c>
      <c r="C236" s="18">
        <v>40</v>
      </c>
      <c r="D236" s="92" t="s">
        <v>23</v>
      </c>
      <c r="E236" s="36"/>
      <c r="F236" s="93">
        <f>E236*C236</f>
        <v>0</v>
      </c>
      <c r="G236" s="94">
        <v>0.08</v>
      </c>
      <c r="H236" s="93">
        <f>I236-F236</f>
        <v>0</v>
      </c>
      <c r="I236" s="93">
        <f>F236*1.08</f>
        <v>0</v>
      </c>
      <c r="J236" s="57"/>
      <c r="K236" s="57"/>
    </row>
    <row r="237" spans="1:11" ht="15">
      <c r="A237" s="91">
        <v>62</v>
      </c>
      <c r="B237" s="92" t="s">
        <v>207</v>
      </c>
      <c r="C237" s="18">
        <v>20</v>
      </c>
      <c r="D237" s="92" t="s">
        <v>23</v>
      </c>
      <c r="E237" s="36"/>
      <c r="F237" s="93">
        <f aca="true" t="shared" si="25" ref="F237:F247">E237*C237</f>
        <v>0</v>
      </c>
      <c r="G237" s="94">
        <v>0.08</v>
      </c>
      <c r="H237" s="93">
        <f aca="true" t="shared" si="26" ref="H237:H247">I237-F237</f>
        <v>0</v>
      </c>
      <c r="I237" s="93">
        <f aca="true" t="shared" si="27" ref="I237:I247">F237*1.08</f>
        <v>0</v>
      </c>
      <c r="J237" s="57"/>
      <c r="K237" s="57"/>
    </row>
    <row r="238" spans="1:11" ht="15">
      <c r="A238" s="91">
        <v>63</v>
      </c>
      <c r="B238" s="92" t="s">
        <v>208</v>
      </c>
      <c r="C238" s="18">
        <v>60</v>
      </c>
      <c r="D238" s="92" t="s">
        <v>23</v>
      </c>
      <c r="E238" s="36"/>
      <c r="F238" s="93">
        <f t="shared" si="25"/>
        <v>0</v>
      </c>
      <c r="G238" s="94">
        <v>0.08</v>
      </c>
      <c r="H238" s="93">
        <f t="shared" si="26"/>
        <v>0</v>
      </c>
      <c r="I238" s="93">
        <f t="shared" si="27"/>
        <v>0</v>
      </c>
      <c r="J238" s="57"/>
      <c r="K238" s="57"/>
    </row>
    <row r="239" spans="1:11" ht="15">
      <c r="A239" s="91">
        <v>64</v>
      </c>
      <c r="B239" s="92" t="s">
        <v>209</v>
      </c>
      <c r="C239" s="18">
        <v>20</v>
      </c>
      <c r="D239" s="92" t="s">
        <v>23</v>
      </c>
      <c r="E239" s="36"/>
      <c r="F239" s="93">
        <f t="shared" si="25"/>
        <v>0</v>
      </c>
      <c r="G239" s="94">
        <v>0.08</v>
      </c>
      <c r="H239" s="93">
        <f t="shared" si="26"/>
        <v>0</v>
      </c>
      <c r="I239" s="93">
        <f t="shared" si="27"/>
        <v>0</v>
      </c>
      <c r="J239" s="57"/>
      <c r="K239" s="57"/>
    </row>
    <row r="240" spans="1:11" ht="15">
      <c r="A240" s="91">
        <v>65</v>
      </c>
      <c r="B240" s="92" t="s">
        <v>210</v>
      </c>
      <c r="C240" s="18">
        <v>60</v>
      </c>
      <c r="D240" s="92" t="s">
        <v>23</v>
      </c>
      <c r="E240" s="36"/>
      <c r="F240" s="93">
        <f t="shared" si="25"/>
        <v>0</v>
      </c>
      <c r="G240" s="94">
        <v>0.08</v>
      </c>
      <c r="H240" s="93">
        <f t="shared" si="26"/>
        <v>0</v>
      </c>
      <c r="I240" s="93">
        <f t="shared" si="27"/>
        <v>0</v>
      </c>
      <c r="J240" s="57"/>
      <c r="K240" s="57"/>
    </row>
    <row r="241" spans="1:11" ht="45">
      <c r="A241" s="91">
        <v>66</v>
      </c>
      <c r="B241" s="92" t="s">
        <v>211</v>
      </c>
      <c r="C241" s="18">
        <v>10</v>
      </c>
      <c r="D241" s="92" t="s">
        <v>23</v>
      </c>
      <c r="E241" s="36"/>
      <c r="F241" s="93">
        <f t="shared" si="25"/>
        <v>0</v>
      </c>
      <c r="G241" s="94">
        <v>0.08</v>
      </c>
      <c r="H241" s="93">
        <f t="shared" si="26"/>
        <v>0</v>
      </c>
      <c r="I241" s="93">
        <f t="shared" si="27"/>
        <v>0</v>
      </c>
      <c r="J241" s="57"/>
      <c r="K241" s="57"/>
    </row>
    <row r="242" spans="1:11" ht="22.5">
      <c r="A242" s="91">
        <v>67</v>
      </c>
      <c r="B242" s="92" t="s">
        <v>212</v>
      </c>
      <c r="C242" s="18">
        <v>40</v>
      </c>
      <c r="D242" s="92" t="s">
        <v>23</v>
      </c>
      <c r="E242" s="36"/>
      <c r="F242" s="93">
        <f t="shared" si="25"/>
        <v>0</v>
      </c>
      <c r="G242" s="94">
        <v>0.08</v>
      </c>
      <c r="H242" s="93">
        <f t="shared" si="26"/>
        <v>0</v>
      </c>
      <c r="I242" s="93">
        <f t="shared" si="27"/>
        <v>0</v>
      </c>
      <c r="J242" s="57"/>
      <c r="K242" s="57"/>
    </row>
    <row r="243" spans="1:11" ht="22.5">
      <c r="A243" s="91">
        <v>68</v>
      </c>
      <c r="B243" s="92" t="s">
        <v>213</v>
      </c>
      <c r="C243" s="18">
        <v>40</v>
      </c>
      <c r="D243" s="92" t="s">
        <v>23</v>
      </c>
      <c r="E243" s="36"/>
      <c r="F243" s="93">
        <f t="shared" si="25"/>
        <v>0</v>
      </c>
      <c r="G243" s="94">
        <v>0.08</v>
      </c>
      <c r="H243" s="93">
        <f t="shared" si="26"/>
        <v>0</v>
      </c>
      <c r="I243" s="93">
        <f t="shared" si="27"/>
        <v>0</v>
      </c>
      <c r="J243" s="57"/>
      <c r="K243" s="57"/>
    </row>
    <row r="244" spans="1:11" ht="22.5">
      <c r="A244" s="91">
        <v>69</v>
      </c>
      <c r="B244" s="92" t="s">
        <v>214</v>
      </c>
      <c r="C244" s="18">
        <v>5</v>
      </c>
      <c r="D244" s="92" t="s">
        <v>23</v>
      </c>
      <c r="E244" s="36"/>
      <c r="F244" s="93">
        <f t="shared" si="25"/>
        <v>0</v>
      </c>
      <c r="G244" s="94">
        <v>0.08</v>
      </c>
      <c r="H244" s="93">
        <f t="shared" si="26"/>
        <v>0</v>
      </c>
      <c r="I244" s="93">
        <f t="shared" si="27"/>
        <v>0</v>
      </c>
      <c r="J244" s="57"/>
      <c r="K244" s="57"/>
    </row>
    <row r="245" spans="1:11" ht="22.5">
      <c r="A245" s="91">
        <v>70</v>
      </c>
      <c r="B245" s="92" t="s">
        <v>215</v>
      </c>
      <c r="C245" s="18">
        <v>5</v>
      </c>
      <c r="D245" s="92" t="s">
        <v>23</v>
      </c>
      <c r="E245" s="36"/>
      <c r="F245" s="93">
        <f t="shared" si="25"/>
        <v>0</v>
      </c>
      <c r="G245" s="94">
        <v>0.08</v>
      </c>
      <c r="H245" s="93">
        <f t="shared" si="26"/>
        <v>0</v>
      </c>
      <c r="I245" s="93">
        <f t="shared" si="27"/>
        <v>0</v>
      </c>
      <c r="J245" s="57"/>
      <c r="K245" s="57"/>
    </row>
    <row r="246" spans="1:11" ht="33.75">
      <c r="A246" s="91">
        <v>71</v>
      </c>
      <c r="B246" s="92" t="s">
        <v>216</v>
      </c>
      <c r="C246" s="18">
        <v>20</v>
      </c>
      <c r="D246" s="92" t="s">
        <v>23</v>
      </c>
      <c r="E246" s="36"/>
      <c r="F246" s="93">
        <f t="shared" si="25"/>
        <v>0</v>
      </c>
      <c r="G246" s="97">
        <v>0.08</v>
      </c>
      <c r="H246" s="93">
        <f t="shared" si="26"/>
        <v>0</v>
      </c>
      <c r="I246" s="93">
        <f t="shared" si="27"/>
        <v>0</v>
      </c>
      <c r="J246" s="57"/>
      <c r="K246" s="57"/>
    </row>
    <row r="247" spans="1:11" ht="22.5">
      <c r="A247" s="91">
        <v>72</v>
      </c>
      <c r="B247" s="92" t="s">
        <v>217</v>
      </c>
      <c r="C247" s="18">
        <v>5</v>
      </c>
      <c r="D247" s="92" t="s">
        <v>23</v>
      </c>
      <c r="E247" s="36"/>
      <c r="F247" s="93">
        <f t="shared" si="25"/>
        <v>0</v>
      </c>
      <c r="G247" s="97">
        <v>0.08</v>
      </c>
      <c r="H247" s="93">
        <f t="shared" si="26"/>
        <v>0</v>
      </c>
      <c r="I247" s="93">
        <f t="shared" si="27"/>
        <v>0</v>
      </c>
      <c r="J247" s="57"/>
      <c r="K247" s="57"/>
    </row>
    <row r="248" spans="1:11" ht="33.75">
      <c r="A248" s="91">
        <v>73</v>
      </c>
      <c r="B248" s="92" t="s">
        <v>218</v>
      </c>
      <c r="C248" s="18">
        <v>1</v>
      </c>
      <c r="D248" s="92" t="s">
        <v>23</v>
      </c>
      <c r="E248" s="36"/>
      <c r="F248" s="100">
        <f aca="true" t="shared" si="28" ref="F248:F256">C248*E248</f>
        <v>0</v>
      </c>
      <c r="G248" s="94">
        <v>0.08</v>
      </c>
      <c r="H248" s="100">
        <f aca="true" t="shared" si="29" ref="H248:H256">F248*G248</f>
        <v>0</v>
      </c>
      <c r="I248" s="100">
        <f aca="true" t="shared" si="30" ref="I248:I256">F248+H248</f>
        <v>0</v>
      </c>
      <c r="J248" s="57"/>
      <c r="K248" s="57"/>
    </row>
    <row r="249" spans="1:11" ht="15">
      <c r="A249" s="91">
        <v>74</v>
      </c>
      <c r="B249" s="92" t="s">
        <v>219</v>
      </c>
      <c r="C249" s="18">
        <v>6</v>
      </c>
      <c r="D249" s="92" t="s">
        <v>23</v>
      </c>
      <c r="E249" s="36"/>
      <c r="F249" s="100">
        <f t="shared" si="28"/>
        <v>0</v>
      </c>
      <c r="G249" s="94">
        <v>0.08</v>
      </c>
      <c r="H249" s="100">
        <f t="shared" si="29"/>
        <v>0</v>
      </c>
      <c r="I249" s="100">
        <f t="shared" si="30"/>
        <v>0</v>
      </c>
      <c r="J249" s="57"/>
      <c r="K249" s="57"/>
    </row>
    <row r="250" spans="1:11" ht="15">
      <c r="A250" s="91">
        <v>75</v>
      </c>
      <c r="B250" s="92" t="s">
        <v>220</v>
      </c>
      <c r="C250" s="18">
        <v>1</v>
      </c>
      <c r="D250" s="92" t="s">
        <v>23</v>
      </c>
      <c r="E250" s="36"/>
      <c r="F250" s="100">
        <f t="shared" si="28"/>
        <v>0</v>
      </c>
      <c r="G250" s="97">
        <v>0.08</v>
      </c>
      <c r="H250" s="100">
        <f t="shared" si="29"/>
        <v>0</v>
      </c>
      <c r="I250" s="100">
        <f t="shared" si="30"/>
        <v>0</v>
      </c>
      <c r="J250" s="57"/>
      <c r="K250" s="57"/>
    </row>
    <row r="251" spans="1:11" ht="33.75">
      <c r="A251" s="91">
        <v>76</v>
      </c>
      <c r="B251" s="92" t="s">
        <v>221</v>
      </c>
      <c r="C251" s="18">
        <v>1</v>
      </c>
      <c r="D251" s="92" t="s">
        <v>23</v>
      </c>
      <c r="E251" s="36"/>
      <c r="F251" s="100">
        <f t="shared" si="28"/>
        <v>0</v>
      </c>
      <c r="G251" s="97">
        <v>0.08</v>
      </c>
      <c r="H251" s="100">
        <f t="shared" si="29"/>
        <v>0</v>
      </c>
      <c r="I251" s="100">
        <f t="shared" si="30"/>
        <v>0</v>
      </c>
      <c r="J251" s="57"/>
      <c r="K251" s="57"/>
    </row>
    <row r="252" spans="1:11" ht="15">
      <c r="A252" s="91">
        <v>77</v>
      </c>
      <c r="B252" s="92" t="s">
        <v>222</v>
      </c>
      <c r="C252" s="18">
        <v>6</v>
      </c>
      <c r="D252" s="92" t="s">
        <v>23</v>
      </c>
      <c r="E252" s="36"/>
      <c r="F252" s="100">
        <f t="shared" si="28"/>
        <v>0</v>
      </c>
      <c r="G252" s="94">
        <v>0.08</v>
      </c>
      <c r="H252" s="100">
        <f t="shared" si="29"/>
        <v>0</v>
      </c>
      <c r="I252" s="100">
        <f t="shared" si="30"/>
        <v>0</v>
      </c>
      <c r="J252" s="57"/>
      <c r="K252" s="57"/>
    </row>
    <row r="253" spans="1:11" ht="15">
      <c r="A253" s="91">
        <v>78</v>
      </c>
      <c r="B253" s="92" t="s">
        <v>220</v>
      </c>
      <c r="C253" s="18">
        <v>1</v>
      </c>
      <c r="D253" s="92" t="s">
        <v>23</v>
      </c>
      <c r="E253" s="36"/>
      <c r="F253" s="100">
        <f t="shared" si="28"/>
        <v>0</v>
      </c>
      <c r="G253" s="94">
        <v>0.08</v>
      </c>
      <c r="H253" s="100">
        <f t="shared" si="29"/>
        <v>0</v>
      </c>
      <c r="I253" s="100">
        <f t="shared" si="30"/>
        <v>0</v>
      </c>
      <c r="J253" s="57"/>
      <c r="K253" s="57"/>
    </row>
    <row r="254" spans="1:11" ht="33.75">
      <c r="A254" s="91">
        <v>79</v>
      </c>
      <c r="B254" s="92" t="s">
        <v>223</v>
      </c>
      <c r="C254" s="18">
        <v>1</v>
      </c>
      <c r="D254" s="92" t="s">
        <v>23</v>
      </c>
      <c r="E254" s="36"/>
      <c r="F254" s="100">
        <f t="shared" si="28"/>
        <v>0</v>
      </c>
      <c r="G254" s="94">
        <v>0.08</v>
      </c>
      <c r="H254" s="100">
        <f t="shared" si="29"/>
        <v>0</v>
      </c>
      <c r="I254" s="100">
        <f t="shared" si="30"/>
        <v>0</v>
      </c>
      <c r="J254" s="57"/>
      <c r="K254" s="57"/>
    </row>
    <row r="255" spans="1:11" ht="15">
      <c r="A255" s="91">
        <v>80</v>
      </c>
      <c r="B255" s="92" t="s">
        <v>224</v>
      </c>
      <c r="C255" s="18">
        <v>6</v>
      </c>
      <c r="D255" s="92" t="s">
        <v>23</v>
      </c>
      <c r="E255" s="36"/>
      <c r="F255" s="100">
        <f t="shared" si="28"/>
        <v>0</v>
      </c>
      <c r="G255" s="97">
        <v>0.08</v>
      </c>
      <c r="H255" s="100">
        <f t="shared" si="29"/>
        <v>0</v>
      </c>
      <c r="I255" s="100">
        <f t="shared" si="30"/>
        <v>0</v>
      </c>
      <c r="J255" s="57"/>
      <c r="K255" s="57"/>
    </row>
    <row r="256" spans="1:11" ht="15">
      <c r="A256" s="184">
        <v>81</v>
      </c>
      <c r="B256" s="185" t="s">
        <v>220</v>
      </c>
      <c r="C256" s="142">
        <v>1</v>
      </c>
      <c r="D256" s="185" t="s">
        <v>23</v>
      </c>
      <c r="E256" s="191"/>
      <c r="F256" s="187">
        <f t="shared" si="28"/>
        <v>0</v>
      </c>
      <c r="G256" s="188">
        <v>0.08</v>
      </c>
      <c r="H256" s="187">
        <f t="shared" si="29"/>
        <v>0</v>
      </c>
      <c r="I256" s="187">
        <f t="shared" si="30"/>
        <v>0</v>
      </c>
      <c r="J256" s="57"/>
      <c r="K256" s="57"/>
    </row>
    <row r="257" spans="1:11" ht="15">
      <c r="A257" s="197" t="s">
        <v>24</v>
      </c>
      <c r="B257" s="198"/>
      <c r="C257" s="198"/>
      <c r="D257" s="198"/>
      <c r="E257" s="198"/>
      <c r="F257" s="189">
        <f>SUM(F176:F256)</f>
        <v>0</v>
      </c>
      <c r="G257" s="190">
        <v>0.08</v>
      </c>
      <c r="H257" s="189">
        <f>SUM(H176:H256)</f>
        <v>0</v>
      </c>
      <c r="I257" s="189">
        <f>SUM(I176:I256)</f>
        <v>0</v>
      </c>
      <c r="J257" s="183"/>
      <c r="K257" s="103"/>
    </row>
    <row r="258" ht="15">
      <c r="K258" s="101"/>
    </row>
    <row r="259" ht="15">
      <c r="K259" s="101"/>
    </row>
    <row r="260" spans="2:11" ht="36">
      <c r="B260" s="51" t="s">
        <v>225</v>
      </c>
      <c r="K260" s="101"/>
    </row>
    <row r="284" spans="1:11" ht="15.75">
      <c r="A284" s="14"/>
      <c r="B284" s="104" t="s">
        <v>268</v>
      </c>
      <c r="C284" s="14"/>
      <c r="D284" s="14"/>
      <c r="E284" s="14"/>
      <c r="F284" s="181">
        <f>F305+F325</f>
        <v>0</v>
      </c>
      <c r="G284" s="181"/>
      <c r="H284" s="181"/>
      <c r="I284" s="181">
        <f>I305+I325</f>
        <v>0</v>
      </c>
      <c r="J284" s="14"/>
      <c r="K284" s="105"/>
    </row>
    <row r="285" spans="1:11" ht="15">
      <c r="A285" s="14"/>
      <c r="B285" s="40" t="s">
        <v>227</v>
      </c>
      <c r="C285" s="14"/>
      <c r="D285" s="14"/>
      <c r="E285" s="14"/>
      <c r="F285" s="14"/>
      <c r="G285" s="14"/>
      <c r="H285" s="14"/>
      <c r="I285" s="26"/>
      <c r="J285" s="14"/>
      <c r="K285" s="105"/>
    </row>
    <row r="286" spans="1:11" ht="15">
      <c r="A286" s="14"/>
      <c r="B286" s="40" t="s">
        <v>228</v>
      </c>
      <c r="C286" s="14"/>
      <c r="D286" s="14"/>
      <c r="E286" s="14"/>
      <c r="F286" s="14"/>
      <c r="G286" s="14"/>
      <c r="H286" s="14"/>
      <c r="I286" s="26"/>
      <c r="J286" s="14"/>
      <c r="K286" s="105"/>
    </row>
    <row r="287" spans="1:11" ht="15">
      <c r="A287" s="14"/>
      <c r="B287" s="106"/>
      <c r="C287" s="14"/>
      <c r="D287" s="14"/>
      <c r="E287" s="14"/>
      <c r="F287" s="14"/>
      <c r="G287" s="14"/>
      <c r="H287" s="14"/>
      <c r="I287" s="26"/>
      <c r="J287" s="14"/>
      <c r="K287" s="105"/>
    </row>
    <row r="288" spans="1:11" ht="15.75" thickBot="1">
      <c r="A288" s="15"/>
      <c r="B288" s="52" t="s">
        <v>229</v>
      </c>
      <c r="C288" s="14"/>
      <c r="D288" s="14"/>
      <c r="E288" s="14"/>
      <c r="F288" s="14"/>
      <c r="G288" s="14"/>
      <c r="H288" s="14"/>
      <c r="I288" s="14"/>
      <c r="J288" s="14"/>
      <c r="K288" s="105"/>
    </row>
    <row r="289" spans="1:11" ht="45.75" thickBot="1">
      <c r="A289" s="6" t="s">
        <v>12</v>
      </c>
      <c r="B289" s="7" t="s">
        <v>13</v>
      </c>
      <c r="C289" s="7" t="s">
        <v>14</v>
      </c>
      <c r="D289" s="7" t="s">
        <v>15</v>
      </c>
      <c r="E289" s="7" t="s">
        <v>16</v>
      </c>
      <c r="F289" s="7" t="s">
        <v>17</v>
      </c>
      <c r="G289" s="8" t="s">
        <v>18</v>
      </c>
      <c r="H289" s="8" t="s">
        <v>19</v>
      </c>
      <c r="I289" s="7" t="s">
        <v>20</v>
      </c>
      <c r="J289" s="7" t="s">
        <v>21</v>
      </c>
      <c r="K289" s="7" t="s">
        <v>22</v>
      </c>
    </row>
    <row r="290" spans="1:11" ht="112.5" customHeight="1">
      <c r="A290" s="107" t="s">
        <v>25</v>
      </c>
      <c r="B290" s="108" t="s">
        <v>230</v>
      </c>
      <c r="C290" s="18">
        <v>50</v>
      </c>
      <c r="D290" s="1" t="s">
        <v>23</v>
      </c>
      <c r="E290" s="109"/>
      <c r="F290" s="110">
        <f>E290*C290</f>
        <v>0</v>
      </c>
      <c r="G290" s="94">
        <v>0.08</v>
      </c>
      <c r="H290" s="110">
        <f>F290*G290</f>
        <v>0</v>
      </c>
      <c r="I290" s="110">
        <f>F290+H290</f>
        <v>0</v>
      </c>
      <c r="J290" s="18"/>
      <c r="K290" s="18"/>
    </row>
    <row r="291" spans="1:11" ht="113.25" customHeight="1">
      <c r="A291" s="107" t="s">
        <v>26</v>
      </c>
      <c r="B291" s="108" t="s">
        <v>231</v>
      </c>
      <c r="C291" s="18">
        <v>10</v>
      </c>
      <c r="D291" s="1" t="s">
        <v>23</v>
      </c>
      <c r="E291" s="109"/>
      <c r="F291" s="110">
        <f aca="true" t="shared" si="31" ref="F291:F304">E291*C291</f>
        <v>0</v>
      </c>
      <c r="G291" s="94">
        <v>0.08</v>
      </c>
      <c r="H291" s="110">
        <f aca="true" t="shared" si="32" ref="H291:H304">F291*G291</f>
        <v>0</v>
      </c>
      <c r="I291" s="110">
        <f aca="true" t="shared" si="33" ref="I291:I304">F291+H291</f>
        <v>0</v>
      </c>
      <c r="J291" s="18"/>
      <c r="K291" s="18"/>
    </row>
    <row r="292" spans="1:11" ht="67.5" customHeight="1">
      <c r="A292" s="111" t="s">
        <v>27</v>
      </c>
      <c r="B292" s="108" t="s">
        <v>232</v>
      </c>
      <c r="C292" s="18">
        <v>40</v>
      </c>
      <c r="D292" s="1" t="s">
        <v>23</v>
      </c>
      <c r="E292" s="109"/>
      <c r="F292" s="110">
        <f t="shared" si="31"/>
        <v>0</v>
      </c>
      <c r="G292" s="94">
        <v>0.08</v>
      </c>
      <c r="H292" s="110">
        <f t="shared" si="32"/>
        <v>0</v>
      </c>
      <c r="I292" s="110">
        <f t="shared" si="33"/>
        <v>0</v>
      </c>
      <c r="J292" s="18"/>
      <c r="K292" s="18"/>
    </row>
    <row r="293" spans="1:11" ht="121.5" customHeight="1">
      <c r="A293" s="107" t="s">
        <v>28</v>
      </c>
      <c r="B293" s="144" t="s">
        <v>233</v>
      </c>
      <c r="C293" s="18">
        <v>80</v>
      </c>
      <c r="D293" s="1" t="s">
        <v>23</v>
      </c>
      <c r="E293" s="109"/>
      <c r="F293" s="110">
        <f t="shared" si="31"/>
        <v>0</v>
      </c>
      <c r="G293" s="94">
        <v>0.08</v>
      </c>
      <c r="H293" s="110">
        <f t="shared" si="32"/>
        <v>0</v>
      </c>
      <c r="I293" s="110">
        <f t="shared" si="33"/>
        <v>0</v>
      </c>
      <c r="J293" s="18"/>
      <c r="K293" s="18"/>
    </row>
    <row r="294" spans="1:11" ht="33.75">
      <c r="A294" s="107" t="s">
        <v>234</v>
      </c>
      <c r="B294" s="108" t="s">
        <v>235</v>
      </c>
      <c r="C294" s="18">
        <v>10</v>
      </c>
      <c r="D294" s="1" t="s">
        <v>23</v>
      </c>
      <c r="E294" s="109"/>
      <c r="F294" s="110">
        <f t="shared" si="31"/>
        <v>0</v>
      </c>
      <c r="G294" s="94">
        <v>0.08</v>
      </c>
      <c r="H294" s="110">
        <f t="shared" si="32"/>
        <v>0</v>
      </c>
      <c r="I294" s="110">
        <f t="shared" si="33"/>
        <v>0</v>
      </c>
      <c r="J294" s="18"/>
      <c r="K294" s="18"/>
    </row>
    <row r="295" spans="1:11" ht="56.25">
      <c r="A295" s="107" t="s">
        <v>236</v>
      </c>
      <c r="B295" s="108" t="s">
        <v>237</v>
      </c>
      <c r="C295" s="18">
        <v>30</v>
      </c>
      <c r="D295" s="1" t="s">
        <v>23</v>
      </c>
      <c r="E295" s="109"/>
      <c r="F295" s="110">
        <f t="shared" si="31"/>
        <v>0</v>
      </c>
      <c r="G295" s="94">
        <v>0.08</v>
      </c>
      <c r="H295" s="110">
        <f t="shared" si="32"/>
        <v>0</v>
      </c>
      <c r="I295" s="110">
        <f t="shared" si="33"/>
        <v>0</v>
      </c>
      <c r="J295" s="18"/>
      <c r="K295" s="18"/>
    </row>
    <row r="296" spans="1:11" ht="45">
      <c r="A296" s="107" t="s">
        <v>238</v>
      </c>
      <c r="B296" s="108" t="s">
        <v>239</v>
      </c>
      <c r="C296" s="18">
        <v>40</v>
      </c>
      <c r="D296" s="1" t="s">
        <v>23</v>
      </c>
      <c r="E296" s="109"/>
      <c r="F296" s="110">
        <f t="shared" si="31"/>
        <v>0</v>
      </c>
      <c r="G296" s="94">
        <v>0.08</v>
      </c>
      <c r="H296" s="110">
        <f t="shared" si="32"/>
        <v>0</v>
      </c>
      <c r="I296" s="110">
        <f t="shared" si="33"/>
        <v>0</v>
      </c>
      <c r="J296" s="18"/>
      <c r="K296" s="18"/>
    </row>
    <row r="297" spans="1:11" ht="33.75">
      <c r="A297" s="107">
        <v>8</v>
      </c>
      <c r="B297" s="108" t="s">
        <v>242</v>
      </c>
      <c r="C297" s="18">
        <v>30</v>
      </c>
      <c r="D297" s="1" t="s">
        <v>23</v>
      </c>
      <c r="E297" s="109"/>
      <c r="F297" s="110">
        <f t="shared" si="31"/>
        <v>0</v>
      </c>
      <c r="G297" s="94">
        <v>0.08</v>
      </c>
      <c r="H297" s="110">
        <f t="shared" si="32"/>
        <v>0</v>
      </c>
      <c r="I297" s="110">
        <f t="shared" si="33"/>
        <v>0</v>
      </c>
      <c r="J297" s="18"/>
      <c r="K297" s="18"/>
    </row>
    <row r="298" spans="1:11" ht="33.75">
      <c r="A298" s="107">
        <v>9</v>
      </c>
      <c r="B298" s="108" t="s">
        <v>244</v>
      </c>
      <c r="C298" s="18">
        <v>40</v>
      </c>
      <c r="D298" s="1" t="s">
        <v>23</v>
      </c>
      <c r="E298" s="109"/>
      <c r="F298" s="110">
        <f t="shared" si="31"/>
        <v>0</v>
      </c>
      <c r="G298" s="94">
        <v>0.08</v>
      </c>
      <c r="H298" s="110">
        <f t="shared" si="32"/>
        <v>0</v>
      </c>
      <c r="I298" s="110">
        <f t="shared" si="33"/>
        <v>0</v>
      </c>
      <c r="J298" s="18"/>
      <c r="K298" s="18"/>
    </row>
    <row r="299" spans="1:11" ht="22.5">
      <c r="A299" s="107">
        <v>10</v>
      </c>
      <c r="B299" s="108" t="s">
        <v>245</v>
      </c>
      <c r="C299" s="18">
        <v>30</v>
      </c>
      <c r="D299" s="1" t="s">
        <v>23</v>
      </c>
      <c r="E299" s="109"/>
      <c r="F299" s="110">
        <f t="shared" si="31"/>
        <v>0</v>
      </c>
      <c r="G299" s="94">
        <v>0.08</v>
      </c>
      <c r="H299" s="110">
        <f t="shared" si="32"/>
        <v>0</v>
      </c>
      <c r="I299" s="110">
        <f t="shared" si="33"/>
        <v>0</v>
      </c>
      <c r="J299" s="18"/>
      <c r="K299" s="18"/>
    </row>
    <row r="300" spans="1:11" ht="22.5">
      <c r="A300" s="107">
        <v>11</v>
      </c>
      <c r="B300" s="108" t="s">
        <v>246</v>
      </c>
      <c r="C300" s="18">
        <v>20</v>
      </c>
      <c r="D300" s="1" t="s">
        <v>23</v>
      </c>
      <c r="E300" s="109"/>
      <c r="F300" s="110">
        <f t="shared" si="31"/>
        <v>0</v>
      </c>
      <c r="G300" s="94">
        <v>0.08</v>
      </c>
      <c r="H300" s="110">
        <f t="shared" si="32"/>
        <v>0</v>
      </c>
      <c r="I300" s="110">
        <f t="shared" si="33"/>
        <v>0</v>
      </c>
      <c r="J300" s="18"/>
      <c r="K300" s="18"/>
    </row>
    <row r="301" spans="1:11" ht="22.5">
      <c r="A301" s="107">
        <v>12</v>
      </c>
      <c r="B301" s="108" t="s">
        <v>247</v>
      </c>
      <c r="C301" s="18">
        <v>30</v>
      </c>
      <c r="D301" s="1" t="s">
        <v>23</v>
      </c>
      <c r="E301" s="109"/>
      <c r="F301" s="110">
        <f t="shared" si="31"/>
        <v>0</v>
      </c>
      <c r="G301" s="94">
        <v>0.08</v>
      </c>
      <c r="H301" s="110">
        <f t="shared" si="32"/>
        <v>0</v>
      </c>
      <c r="I301" s="110">
        <f t="shared" si="33"/>
        <v>0</v>
      </c>
      <c r="J301" s="18"/>
      <c r="K301" s="18"/>
    </row>
    <row r="302" spans="1:11" ht="33.75">
      <c r="A302" s="107">
        <v>13</v>
      </c>
      <c r="B302" s="108" t="s">
        <v>248</v>
      </c>
      <c r="C302" s="18">
        <v>30</v>
      </c>
      <c r="D302" s="1" t="s">
        <v>23</v>
      </c>
      <c r="E302" s="109"/>
      <c r="F302" s="110">
        <f t="shared" si="31"/>
        <v>0</v>
      </c>
      <c r="G302" s="94">
        <v>0.08</v>
      </c>
      <c r="H302" s="110">
        <f t="shared" si="32"/>
        <v>0</v>
      </c>
      <c r="I302" s="110">
        <f t="shared" si="33"/>
        <v>0</v>
      </c>
      <c r="J302" s="18"/>
      <c r="K302" s="18"/>
    </row>
    <row r="303" spans="1:11" ht="22.5">
      <c r="A303" s="107">
        <v>14</v>
      </c>
      <c r="B303" s="108" t="s">
        <v>249</v>
      </c>
      <c r="C303" s="18">
        <v>10</v>
      </c>
      <c r="D303" s="1"/>
      <c r="E303" s="109"/>
      <c r="F303" s="110">
        <f t="shared" si="31"/>
        <v>0</v>
      </c>
      <c r="G303" s="94">
        <v>0.08</v>
      </c>
      <c r="H303" s="110">
        <f t="shared" si="32"/>
        <v>0</v>
      </c>
      <c r="I303" s="110">
        <f t="shared" si="33"/>
        <v>0</v>
      </c>
      <c r="J303" s="18"/>
      <c r="K303" s="18"/>
    </row>
    <row r="304" spans="1:11" ht="15">
      <c r="A304" s="140">
        <v>15</v>
      </c>
      <c r="B304" s="182" t="s">
        <v>250</v>
      </c>
      <c r="C304" s="142">
        <v>30</v>
      </c>
      <c r="D304" s="44" t="s">
        <v>23</v>
      </c>
      <c r="E304" s="109"/>
      <c r="F304" s="143">
        <f t="shared" si="31"/>
        <v>0</v>
      </c>
      <c r="G304" s="95">
        <v>0.08</v>
      </c>
      <c r="H304" s="143">
        <f t="shared" si="32"/>
        <v>0</v>
      </c>
      <c r="I304" s="143">
        <f t="shared" si="33"/>
        <v>0</v>
      </c>
      <c r="J304" s="18"/>
      <c r="K304" s="18"/>
    </row>
    <row r="305" spans="1:11" ht="15">
      <c r="A305" s="197" t="s">
        <v>24</v>
      </c>
      <c r="B305" s="198"/>
      <c r="C305" s="198"/>
      <c r="D305" s="198"/>
      <c r="E305" s="198"/>
      <c r="F305" s="77">
        <f>SUM(F290:F304)</f>
        <v>0</v>
      </c>
      <c r="G305" s="78">
        <v>0.08</v>
      </c>
      <c r="H305" s="77">
        <f>SUM(H290:H304)</f>
        <v>0</v>
      </c>
      <c r="I305" s="77">
        <f>SUM(I290:I304)</f>
        <v>0</v>
      </c>
      <c r="J305" s="112"/>
      <c r="K305" s="105"/>
    </row>
    <row r="306" spans="1:11" ht="15">
      <c r="A306" s="15"/>
      <c r="B306" s="14"/>
      <c r="C306" s="14"/>
      <c r="D306" s="14"/>
      <c r="E306" s="14"/>
      <c r="F306" s="14"/>
      <c r="G306" s="14"/>
      <c r="H306" s="14"/>
      <c r="I306" s="14"/>
      <c r="J306" s="14"/>
      <c r="K306" s="105"/>
    </row>
    <row r="307" spans="1:11" ht="15">
      <c r="A307" s="15"/>
      <c r="B307" s="113" t="s">
        <v>251</v>
      </c>
      <c r="C307" s="14"/>
      <c r="D307" s="14"/>
      <c r="E307" s="14"/>
      <c r="F307" s="14"/>
      <c r="G307" s="14"/>
      <c r="H307" s="14"/>
      <c r="I307" s="14"/>
      <c r="J307" s="14"/>
      <c r="K307" s="105"/>
    </row>
    <row r="308" spans="1:11" ht="15">
      <c r="A308" s="15"/>
      <c r="B308" s="113"/>
      <c r="C308" s="14"/>
      <c r="D308" s="14"/>
      <c r="E308" s="14"/>
      <c r="F308" s="14"/>
      <c r="G308" s="14"/>
      <c r="H308" s="14"/>
      <c r="I308" s="14"/>
      <c r="J308" s="14"/>
      <c r="K308" s="105"/>
    </row>
    <row r="309" spans="1:11" ht="15.75" thickBot="1">
      <c r="A309" s="15"/>
      <c r="B309" s="52" t="s">
        <v>252</v>
      </c>
      <c r="C309" s="14"/>
      <c r="D309" s="14"/>
      <c r="E309" s="14"/>
      <c r="F309" s="14"/>
      <c r="G309" s="14"/>
      <c r="H309" s="14"/>
      <c r="I309" s="14"/>
      <c r="J309" s="14"/>
      <c r="K309" s="105"/>
    </row>
    <row r="310" spans="1:11" ht="45.75" thickBot="1">
      <c r="A310" s="6" t="s">
        <v>12</v>
      </c>
      <c r="B310" s="7" t="s">
        <v>13</v>
      </c>
      <c r="C310" s="7" t="s">
        <v>14</v>
      </c>
      <c r="D310" s="7" t="s">
        <v>15</v>
      </c>
      <c r="E310" s="7" t="s">
        <v>16</v>
      </c>
      <c r="F310" s="7" t="s">
        <v>17</v>
      </c>
      <c r="G310" s="8" t="s">
        <v>18</v>
      </c>
      <c r="H310" s="8" t="s">
        <v>19</v>
      </c>
      <c r="I310" s="7" t="s">
        <v>20</v>
      </c>
      <c r="J310" s="7" t="s">
        <v>21</v>
      </c>
      <c r="K310" s="7" t="s">
        <v>22</v>
      </c>
    </row>
    <row r="311" spans="1:11" ht="45.75">
      <c r="A311" s="107" t="s">
        <v>25</v>
      </c>
      <c r="B311" s="138" t="s">
        <v>253</v>
      </c>
      <c r="C311" s="18">
        <v>7</v>
      </c>
      <c r="D311" s="1" t="s">
        <v>23</v>
      </c>
      <c r="E311" s="114"/>
      <c r="F311" s="110">
        <f>E311*C311</f>
        <v>0</v>
      </c>
      <c r="G311" s="94">
        <v>0.08</v>
      </c>
      <c r="H311" s="110">
        <f>F311*G311</f>
        <v>0</v>
      </c>
      <c r="I311" s="110">
        <f>F311+H311</f>
        <v>0</v>
      </c>
      <c r="J311" s="115"/>
      <c r="K311" s="115"/>
    </row>
    <row r="312" spans="1:11" ht="57" customHeight="1">
      <c r="A312" s="107" t="s">
        <v>26</v>
      </c>
      <c r="B312" s="139" t="s">
        <v>254</v>
      </c>
      <c r="C312" s="18">
        <v>4</v>
      </c>
      <c r="D312" s="1" t="s">
        <v>23</v>
      </c>
      <c r="E312" s="114"/>
      <c r="F312" s="110">
        <f aca="true" t="shared" si="34" ref="F312:F324">E312*C312</f>
        <v>0</v>
      </c>
      <c r="G312" s="94">
        <v>0.08</v>
      </c>
      <c r="H312" s="110">
        <f aca="true" t="shared" si="35" ref="H312:H324">F312*G312</f>
        <v>0</v>
      </c>
      <c r="I312" s="110">
        <f aca="true" t="shared" si="36" ref="I312:I324">F312+H312</f>
        <v>0</v>
      </c>
      <c r="J312" s="115"/>
      <c r="K312" s="115"/>
    </row>
    <row r="313" spans="1:11" ht="36.75" customHeight="1">
      <c r="A313" s="111" t="s">
        <v>27</v>
      </c>
      <c r="B313" s="139" t="s">
        <v>255</v>
      </c>
      <c r="C313" s="18">
        <v>3</v>
      </c>
      <c r="D313" s="1" t="s">
        <v>23</v>
      </c>
      <c r="E313" s="114"/>
      <c r="F313" s="110">
        <f t="shared" si="34"/>
        <v>0</v>
      </c>
      <c r="G313" s="94">
        <v>0.08</v>
      </c>
      <c r="H313" s="110">
        <f t="shared" si="35"/>
        <v>0</v>
      </c>
      <c r="I313" s="110">
        <f t="shared" si="36"/>
        <v>0</v>
      </c>
      <c r="J313" s="115"/>
      <c r="K313" s="115"/>
    </row>
    <row r="314" spans="1:11" ht="33.75">
      <c r="A314" s="107" t="s">
        <v>28</v>
      </c>
      <c r="B314" s="139" t="s">
        <v>256</v>
      </c>
      <c r="C314" s="18">
        <v>5</v>
      </c>
      <c r="D314" s="1" t="s">
        <v>23</v>
      </c>
      <c r="E314" s="114"/>
      <c r="F314" s="110">
        <f t="shared" si="34"/>
        <v>0</v>
      </c>
      <c r="G314" s="94">
        <v>0.08</v>
      </c>
      <c r="H314" s="110">
        <f t="shared" si="35"/>
        <v>0</v>
      </c>
      <c r="I314" s="110">
        <f t="shared" si="36"/>
        <v>0</v>
      </c>
      <c r="J314" s="115"/>
      <c r="K314" s="115"/>
    </row>
    <row r="315" spans="1:11" ht="33.75">
      <c r="A315" s="107" t="s">
        <v>234</v>
      </c>
      <c r="B315" s="139" t="s">
        <v>257</v>
      </c>
      <c r="C315" s="18">
        <v>2</v>
      </c>
      <c r="D315" s="1" t="s">
        <v>23</v>
      </c>
      <c r="E315" s="114"/>
      <c r="F315" s="110">
        <f t="shared" si="34"/>
        <v>0</v>
      </c>
      <c r="G315" s="94">
        <v>0.08</v>
      </c>
      <c r="H315" s="110">
        <f t="shared" si="35"/>
        <v>0</v>
      </c>
      <c r="I315" s="110">
        <f t="shared" si="36"/>
        <v>0</v>
      </c>
      <c r="J315" s="115"/>
      <c r="K315" s="115"/>
    </row>
    <row r="316" spans="1:11" ht="15">
      <c r="A316" s="107" t="s">
        <v>236</v>
      </c>
      <c r="B316" s="139" t="s">
        <v>258</v>
      </c>
      <c r="C316" s="18">
        <v>8</v>
      </c>
      <c r="D316" s="1" t="s">
        <v>23</v>
      </c>
      <c r="E316" s="114"/>
      <c r="F316" s="110">
        <f t="shared" si="34"/>
        <v>0</v>
      </c>
      <c r="G316" s="94">
        <v>0.08</v>
      </c>
      <c r="H316" s="110">
        <f t="shared" si="35"/>
        <v>0</v>
      </c>
      <c r="I316" s="110">
        <f t="shared" si="36"/>
        <v>0</v>
      </c>
      <c r="J316" s="115"/>
      <c r="K316" s="115"/>
    </row>
    <row r="317" spans="1:11" ht="15">
      <c r="A317" s="107" t="s">
        <v>238</v>
      </c>
      <c r="B317" s="139" t="s">
        <v>259</v>
      </c>
      <c r="C317" s="18">
        <v>4</v>
      </c>
      <c r="D317" s="1" t="s">
        <v>23</v>
      </c>
      <c r="E317" s="114"/>
      <c r="F317" s="110">
        <f t="shared" si="34"/>
        <v>0</v>
      </c>
      <c r="G317" s="94">
        <v>0.08</v>
      </c>
      <c r="H317" s="110">
        <f t="shared" si="35"/>
        <v>0</v>
      </c>
      <c r="I317" s="110">
        <f t="shared" si="36"/>
        <v>0</v>
      </c>
      <c r="J317" s="115"/>
      <c r="K317" s="115"/>
    </row>
    <row r="318" spans="1:11" ht="22.5">
      <c r="A318" s="107" t="s">
        <v>240</v>
      </c>
      <c r="B318" s="139" t="s">
        <v>260</v>
      </c>
      <c r="C318" s="18">
        <v>1</v>
      </c>
      <c r="D318" s="1" t="s">
        <v>23</v>
      </c>
      <c r="E318" s="114"/>
      <c r="F318" s="110">
        <f t="shared" si="34"/>
        <v>0</v>
      </c>
      <c r="G318" s="94">
        <v>0.08</v>
      </c>
      <c r="H318" s="110">
        <f t="shared" si="35"/>
        <v>0</v>
      </c>
      <c r="I318" s="110">
        <f t="shared" si="36"/>
        <v>0</v>
      </c>
      <c r="J318" s="115"/>
      <c r="K318" s="115"/>
    </row>
    <row r="319" spans="1:11" ht="22.5">
      <c r="A319" s="107" t="s">
        <v>241</v>
      </c>
      <c r="B319" s="139" t="s">
        <v>261</v>
      </c>
      <c r="C319" s="18">
        <v>1</v>
      </c>
      <c r="D319" s="1" t="s">
        <v>23</v>
      </c>
      <c r="E319" s="114"/>
      <c r="F319" s="110">
        <f t="shared" si="34"/>
        <v>0</v>
      </c>
      <c r="G319" s="94">
        <v>0.08</v>
      </c>
      <c r="H319" s="110">
        <f t="shared" si="35"/>
        <v>0</v>
      </c>
      <c r="I319" s="110">
        <f t="shared" si="36"/>
        <v>0</v>
      </c>
      <c r="J319" s="115"/>
      <c r="K319" s="115"/>
    </row>
    <row r="320" spans="1:11" ht="22.5">
      <c r="A320" s="107" t="s">
        <v>243</v>
      </c>
      <c r="B320" s="139" t="s">
        <v>262</v>
      </c>
      <c r="C320" s="18">
        <v>1</v>
      </c>
      <c r="D320" s="1" t="s">
        <v>23</v>
      </c>
      <c r="E320" s="114"/>
      <c r="F320" s="110">
        <f t="shared" si="34"/>
        <v>0</v>
      </c>
      <c r="G320" s="94">
        <v>0.08</v>
      </c>
      <c r="H320" s="110">
        <f t="shared" si="35"/>
        <v>0</v>
      </c>
      <c r="I320" s="110">
        <f t="shared" si="36"/>
        <v>0</v>
      </c>
      <c r="J320" s="115"/>
      <c r="K320" s="115"/>
    </row>
    <row r="321" spans="1:11" ht="15">
      <c r="A321" s="107">
        <v>11</v>
      </c>
      <c r="B321" s="139" t="s">
        <v>263</v>
      </c>
      <c r="C321" s="18">
        <v>1</v>
      </c>
      <c r="D321" s="1" t="s">
        <v>23</v>
      </c>
      <c r="E321" s="114"/>
      <c r="F321" s="110">
        <f t="shared" si="34"/>
        <v>0</v>
      </c>
      <c r="G321" s="94">
        <v>0.08</v>
      </c>
      <c r="H321" s="110">
        <f t="shared" si="35"/>
        <v>0</v>
      </c>
      <c r="I321" s="110">
        <f t="shared" si="36"/>
        <v>0</v>
      </c>
      <c r="J321" s="115"/>
      <c r="K321" s="115"/>
    </row>
    <row r="322" spans="1:11" ht="15">
      <c r="A322" s="107">
        <v>12</v>
      </c>
      <c r="B322" s="59" t="s">
        <v>264</v>
      </c>
      <c r="C322" s="18">
        <v>1</v>
      </c>
      <c r="D322" s="1" t="s">
        <v>23</v>
      </c>
      <c r="E322" s="114"/>
      <c r="F322" s="110">
        <f t="shared" si="34"/>
        <v>0</v>
      </c>
      <c r="G322" s="94">
        <v>0.08</v>
      </c>
      <c r="H322" s="110">
        <f t="shared" si="35"/>
        <v>0</v>
      </c>
      <c r="I322" s="110">
        <f t="shared" si="36"/>
        <v>0</v>
      </c>
      <c r="J322" s="115"/>
      <c r="K322" s="115"/>
    </row>
    <row r="323" spans="1:11" ht="15">
      <c r="A323" s="107">
        <v>13</v>
      </c>
      <c r="B323" s="139" t="s">
        <v>265</v>
      </c>
      <c r="C323" s="18">
        <v>1</v>
      </c>
      <c r="D323" s="1" t="s">
        <v>23</v>
      </c>
      <c r="E323" s="114"/>
      <c r="F323" s="110">
        <f t="shared" si="34"/>
        <v>0</v>
      </c>
      <c r="G323" s="94">
        <v>0.08</v>
      </c>
      <c r="H323" s="110">
        <f t="shared" si="35"/>
        <v>0</v>
      </c>
      <c r="I323" s="110">
        <f t="shared" si="36"/>
        <v>0</v>
      </c>
      <c r="J323" s="115"/>
      <c r="K323" s="115"/>
    </row>
    <row r="324" spans="1:11" ht="15">
      <c r="A324" s="140">
        <v>14</v>
      </c>
      <c r="B324" s="141" t="s">
        <v>266</v>
      </c>
      <c r="C324" s="142">
        <v>1</v>
      </c>
      <c r="D324" s="44" t="s">
        <v>23</v>
      </c>
      <c r="E324" s="114"/>
      <c r="F324" s="143">
        <f t="shared" si="34"/>
        <v>0</v>
      </c>
      <c r="G324" s="95">
        <v>0.08</v>
      </c>
      <c r="H324" s="143">
        <f t="shared" si="35"/>
        <v>0</v>
      </c>
      <c r="I324" s="143">
        <f t="shared" si="36"/>
        <v>0</v>
      </c>
      <c r="J324" s="115"/>
      <c r="K324" s="115"/>
    </row>
    <row r="325" spans="1:11" ht="15">
      <c r="A325" s="197" t="s">
        <v>24</v>
      </c>
      <c r="B325" s="198"/>
      <c r="C325" s="198"/>
      <c r="D325" s="198"/>
      <c r="E325" s="198"/>
      <c r="F325" s="137">
        <f>SUM(F311:F324)</f>
        <v>0</v>
      </c>
      <c r="G325" s="78">
        <v>0.08</v>
      </c>
      <c r="H325" s="137">
        <f>SUM(H311:H324)</f>
        <v>0</v>
      </c>
      <c r="I325" s="137">
        <f>SUM(I311:I324)</f>
        <v>0</v>
      </c>
      <c r="J325" s="112"/>
      <c r="K325" s="105"/>
    </row>
    <row r="326" spans="2:11" ht="15">
      <c r="B326" s="116" t="s">
        <v>267</v>
      </c>
      <c r="H326" s="116"/>
      <c r="K326" s="105"/>
    </row>
    <row r="327" ht="15">
      <c r="K327" s="105"/>
    </row>
    <row r="328" spans="2:9" ht="15.75">
      <c r="B328" s="27" t="s">
        <v>491</v>
      </c>
      <c r="F328" s="3">
        <f>F356</f>
        <v>0</v>
      </c>
      <c r="G328" s="3"/>
      <c r="H328" s="3"/>
      <c r="I328" s="3">
        <f>I356</f>
        <v>0</v>
      </c>
    </row>
    <row r="329" spans="6:9" ht="15">
      <c r="F329" s="3"/>
      <c r="H329" s="3"/>
      <c r="I329" s="3"/>
    </row>
    <row r="330" spans="2:9" ht="15">
      <c r="B330" s="40" t="s">
        <v>269</v>
      </c>
      <c r="F330" s="3"/>
      <c r="H330" s="3"/>
      <c r="I330" s="3"/>
    </row>
    <row r="331" spans="2:9" ht="15">
      <c r="B331" s="40" t="s">
        <v>270</v>
      </c>
      <c r="F331" s="3"/>
      <c r="H331" s="3"/>
      <c r="I331" s="3"/>
    </row>
    <row r="332" spans="2:9" ht="15">
      <c r="B332" s="40" t="s">
        <v>271</v>
      </c>
      <c r="F332" s="3"/>
      <c r="H332" s="3"/>
      <c r="I332" s="3"/>
    </row>
    <row r="333" spans="6:9" ht="15">
      <c r="F333" s="3"/>
      <c r="H333" s="3"/>
      <c r="I333" s="3"/>
    </row>
    <row r="334" spans="2:9" ht="15.75" thickBot="1">
      <c r="B334" s="53" t="s">
        <v>145</v>
      </c>
      <c r="F334" s="3"/>
      <c r="H334" s="3"/>
      <c r="I334" s="3"/>
    </row>
    <row r="335" spans="1:11" ht="45.75" thickBot="1">
      <c r="A335" s="117" t="s">
        <v>12</v>
      </c>
      <c r="B335" s="118" t="s">
        <v>13</v>
      </c>
      <c r="C335" s="119" t="s">
        <v>14</v>
      </c>
      <c r="D335" s="7" t="s">
        <v>15</v>
      </c>
      <c r="E335" s="7" t="s">
        <v>16</v>
      </c>
      <c r="F335" s="120" t="s">
        <v>17</v>
      </c>
      <c r="G335" s="8" t="s">
        <v>18</v>
      </c>
      <c r="H335" s="120" t="s">
        <v>19</v>
      </c>
      <c r="I335" s="120" t="s">
        <v>20</v>
      </c>
      <c r="J335" s="7" t="s">
        <v>21</v>
      </c>
      <c r="K335" s="7" t="s">
        <v>22</v>
      </c>
    </row>
    <row r="336" spans="1:11" ht="22.5">
      <c r="A336" s="121">
        <v>1</v>
      </c>
      <c r="B336" s="122" t="s">
        <v>272</v>
      </c>
      <c r="C336" s="4">
        <v>300</v>
      </c>
      <c r="D336" s="4" t="s">
        <v>23</v>
      </c>
      <c r="E336" s="123">
        <v>0</v>
      </c>
      <c r="F336" s="124">
        <f aca="true" t="shared" si="37" ref="F336:F355">E336*C336</f>
        <v>0</v>
      </c>
      <c r="G336" s="5">
        <v>0.08</v>
      </c>
      <c r="H336" s="124">
        <f aca="true" t="shared" si="38" ref="H336:H355">F336*G336</f>
        <v>0</v>
      </c>
      <c r="I336" s="124">
        <f aca="true" t="shared" si="39" ref="I336:I355">F336+H336</f>
        <v>0</v>
      </c>
      <c r="J336" s="125"/>
      <c r="K336" s="125"/>
    </row>
    <row r="337" spans="1:11" ht="22.5">
      <c r="A337" s="126">
        <v>2</v>
      </c>
      <c r="B337" s="71" t="s">
        <v>273</v>
      </c>
      <c r="C337" s="1">
        <v>350</v>
      </c>
      <c r="D337" s="1" t="s">
        <v>23</v>
      </c>
      <c r="E337" s="123">
        <v>0</v>
      </c>
      <c r="F337" s="124">
        <f t="shared" si="37"/>
        <v>0</v>
      </c>
      <c r="G337" s="2">
        <v>0.08</v>
      </c>
      <c r="H337" s="124">
        <f t="shared" si="38"/>
        <v>0</v>
      </c>
      <c r="I337" s="124">
        <f t="shared" si="39"/>
        <v>0</v>
      </c>
      <c r="J337" s="125"/>
      <c r="K337" s="125"/>
    </row>
    <row r="338" spans="1:11" ht="22.5">
      <c r="A338" s="126">
        <v>3</v>
      </c>
      <c r="B338" s="71" t="s">
        <v>274</v>
      </c>
      <c r="C338" s="1">
        <v>200</v>
      </c>
      <c r="D338" s="1" t="s">
        <v>23</v>
      </c>
      <c r="E338" s="123">
        <v>0</v>
      </c>
      <c r="F338" s="124">
        <f t="shared" si="37"/>
        <v>0</v>
      </c>
      <c r="G338" s="2">
        <v>0.08</v>
      </c>
      <c r="H338" s="124">
        <f t="shared" si="38"/>
        <v>0</v>
      </c>
      <c r="I338" s="124">
        <f t="shared" si="39"/>
        <v>0</v>
      </c>
      <c r="J338" s="125"/>
      <c r="K338" s="125"/>
    </row>
    <row r="339" spans="1:11" ht="22.5">
      <c r="A339" s="126">
        <v>4</v>
      </c>
      <c r="B339" s="71" t="s">
        <v>275</v>
      </c>
      <c r="C339" s="1">
        <v>100</v>
      </c>
      <c r="D339" s="1" t="s">
        <v>23</v>
      </c>
      <c r="E339" s="123">
        <v>0</v>
      </c>
      <c r="F339" s="124">
        <f t="shared" si="37"/>
        <v>0</v>
      </c>
      <c r="G339" s="2">
        <v>0.08</v>
      </c>
      <c r="H339" s="124">
        <f t="shared" si="38"/>
        <v>0</v>
      </c>
      <c r="I339" s="124">
        <f t="shared" si="39"/>
        <v>0</v>
      </c>
      <c r="J339" s="125"/>
      <c r="K339" s="125"/>
    </row>
    <row r="340" spans="1:11" ht="22.5">
      <c r="A340" s="126">
        <v>5</v>
      </c>
      <c r="B340" s="71" t="s">
        <v>276</v>
      </c>
      <c r="C340" s="1">
        <v>80</v>
      </c>
      <c r="D340" s="1" t="s">
        <v>23</v>
      </c>
      <c r="E340" s="123">
        <v>0</v>
      </c>
      <c r="F340" s="124">
        <f t="shared" si="37"/>
        <v>0</v>
      </c>
      <c r="G340" s="2">
        <v>0.08</v>
      </c>
      <c r="H340" s="124">
        <f t="shared" si="38"/>
        <v>0</v>
      </c>
      <c r="I340" s="124">
        <f t="shared" si="39"/>
        <v>0</v>
      </c>
      <c r="J340" s="125"/>
      <c r="K340" s="125"/>
    </row>
    <row r="341" spans="1:11" ht="22.5">
      <c r="A341" s="126">
        <v>6</v>
      </c>
      <c r="B341" s="71" t="s">
        <v>277</v>
      </c>
      <c r="C341" s="1">
        <v>30</v>
      </c>
      <c r="D341" s="1" t="s">
        <v>23</v>
      </c>
      <c r="E341" s="123">
        <v>0</v>
      </c>
      <c r="F341" s="124">
        <f t="shared" si="37"/>
        <v>0</v>
      </c>
      <c r="G341" s="2">
        <v>0.08</v>
      </c>
      <c r="H341" s="124">
        <f t="shared" si="38"/>
        <v>0</v>
      </c>
      <c r="I341" s="124">
        <f t="shared" si="39"/>
        <v>0</v>
      </c>
      <c r="J341" s="125"/>
      <c r="K341" s="125"/>
    </row>
    <row r="342" spans="1:11" ht="22.5">
      <c r="A342" s="126">
        <v>7</v>
      </c>
      <c r="B342" s="71" t="s">
        <v>278</v>
      </c>
      <c r="C342" s="1">
        <v>100</v>
      </c>
      <c r="D342" s="1" t="s">
        <v>23</v>
      </c>
      <c r="E342" s="123">
        <v>0</v>
      </c>
      <c r="F342" s="124">
        <f t="shared" si="37"/>
        <v>0</v>
      </c>
      <c r="G342" s="2">
        <v>0.08</v>
      </c>
      <c r="H342" s="124">
        <f t="shared" si="38"/>
        <v>0</v>
      </c>
      <c r="I342" s="124">
        <f t="shared" si="39"/>
        <v>0</v>
      </c>
      <c r="J342" s="125"/>
      <c r="K342" s="125"/>
    </row>
    <row r="343" spans="1:11" ht="22.5">
      <c r="A343" s="126">
        <v>8</v>
      </c>
      <c r="B343" s="71" t="s">
        <v>279</v>
      </c>
      <c r="C343" s="1">
        <v>50</v>
      </c>
      <c r="D343" s="1" t="s">
        <v>23</v>
      </c>
      <c r="E343" s="123">
        <v>0</v>
      </c>
      <c r="F343" s="124">
        <f t="shared" si="37"/>
        <v>0</v>
      </c>
      <c r="G343" s="2">
        <v>0.08</v>
      </c>
      <c r="H343" s="124">
        <f t="shared" si="38"/>
        <v>0</v>
      </c>
      <c r="I343" s="124">
        <f t="shared" si="39"/>
        <v>0</v>
      </c>
      <c r="J343" s="125"/>
      <c r="K343" s="125"/>
    </row>
    <row r="344" spans="1:11" ht="15">
      <c r="A344" s="126">
        <v>14</v>
      </c>
      <c r="B344" s="122" t="s">
        <v>285</v>
      </c>
      <c r="C344" s="1">
        <v>20</v>
      </c>
      <c r="D344" s="1" t="s">
        <v>23</v>
      </c>
      <c r="E344" s="123">
        <v>0</v>
      </c>
      <c r="F344" s="124">
        <f t="shared" si="37"/>
        <v>0</v>
      </c>
      <c r="G344" s="2">
        <v>0.08</v>
      </c>
      <c r="H344" s="124">
        <f t="shared" si="38"/>
        <v>0</v>
      </c>
      <c r="I344" s="124">
        <f t="shared" si="39"/>
        <v>0</v>
      </c>
      <c r="J344" s="125"/>
      <c r="K344" s="125"/>
    </row>
    <row r="345" spans="1:11" ht="22.5">
      <c r="A345" s="126">
        <v>18</v>
      </c>
      <c r="B345" s="92" t="s">
        <v>289</v>
      </c>
      <c r="C345" s="1">
        <v>30</v>
      </c>
      <c r="D345" s="1" t="s">
        <v>23</v>
      </c>
      <c r="E345" s="123">
        <v>0</v>
      </c>
      <c r="F345" s="124">
        <f t="shared" si="37"/>
        <v>0</v>
      </c>
      <c r="G345" s="2">
        <v>0.08</v>
      </c>
      <c r="H345" s="124">
        <f t="shared" si="38"/>
        <v>0</v>
      </c>
      <c r="I345" s="124">
        <f t="shared" si="39"/>
        <v>0</v>
      </c>
      <c r="J345" s="125"/>
      <c r="K345" s="125"/>
    </row>
    <row r="346" spans="1:11" ht="22.5">
      <c r="A346" s="126">
        <v>19</v>
      </c>
      <c r="B346" s="92" t="s">
        <v>290</v>
      </c>
      <c r="C346" s="1">
        <v>30</v>
      </c>
      <c r="D346" s="1" t="s">
        <v>23</v>
      </c>
      <c r="E346" s="123">
        <v>0</v>
      </c>
      <c r="F346" s="124">
        <f t="shared" si="37"/>
        <v>0</v>
      </c>
      <c r="G346" s="2">
        <v>0.08</v>
      </c>
      <c r="H346" s="124">
        <f t="shared" si="38"/>
        <v>0</v>
      </c>
      <c r="I346" s="124">
        <f t="shared" si="39"/>
        <v>0</v>
      </c>
      <c r="J346" s="125"/>
      <c r="K346" s="125"/>
    </row>
    <row r="347" spans="1:11" ht="22.5">
      <c r="A347" s="126">
        <v>21</v>
      </c>
      <c r="B347" s="92" t="s">
        <v>292</v>
      </c>
      <c r="C347" s="1">
        <v>30</v>
      </c>
      <c r="D347" s="1" t="s">
        <v>23</v>
      </c>
      <c r="E347" s="123">
        <v>0</v>
      </c>
      <c r="F347" s="124">
        <f t="shared" si="37"/>
        <v>0</v>
      </c>
      <c r="G347" s="2">
        <v>0.08</v>
      </c>
      <c r="H347" s="124">
        <f t="shared" si="38"/>
        <v>0</v>
      </c>
      <c r="I347" s="124">
        <f t="shared" si="39"/>
        <v>0</v>
      </c>
      <c r="J347" s="125"/>
      <c r="K347" s="125"/>
    </row>
    <row r="348" spans="1:11" ht="22.5">
      <c r="A348" s="126">
        <v>22</v>
      </c>
      <c r="B348" s="92" t="s">
        <v>293</v>
      </c>
      <c r="C348" s="1">
        <v>60</v>
      </c>
      <c r="D348" s="1" t="s">
        <v>23</v>
      </c>
      <c r="E348" s="123">
        <v>0</v>
      </c>
      <c r="F348" s="124">
        <f t="shared" si="37"/>
        <v>0</v>
      </c>
      <c r="G348" s="2">
        <v>0.08</v>
      </c>
      <c r="H348" s="124">
        <f t="shared" si="38"/>
        <v>0</v>
      </c>
      <c r="I348" s="124">
        <f t="shared" si="39"/>
        <v>0</v>
      </c>
      <c r="J348" s="125"/>
      <c r="K348" s="125"/>
    </row>
    <row r="349" spans="1:11" ht="22.5">
      <c r="A349" s="126">
        <v>23</v>
      </c>
      <c r="B349" s="92" t="s">
        <v>294</v>
      </c>
      <c r="C349" s="1">
        <v>20</v>
      </c>
      <c r="D349" s="1" t="s">
        <v>23</v>
      </c>
      <c r="E349" s="123">
        <v>0</v>
      </c>
      <c r="F349" s="124">
        <f t="shared" si="37"/>
        <v>0</v>
      </c>
      <c r="G349" s="2">
        <v>0.08</v>
      </c>
      <c r="H349" s="124">
        <f t="shared" si="38"/>
        <v>0</v>
      </c>
      <c r="I349" s="124">
        <f t="shared" si="39"/>
        <v>0</v>
      </c>
      <c r="J349" s="125"/>
      <c r="K349" s="125"/>
    </row>
    <row r="350" spans="1:11" ht="22.5">
      <c r="A350" s="126">
        <v>24</v>
      </c>
      <c r="B350" s="92" t="s">
        <v>295</v>
      </c>
      <c r="C350" s="1">
        <v>5</v>
      </c>
      <c r="D350" s="1" t="s">
        <v>23</v>
      </c>
      <c r="E350" s="123">
        <v>0</v>
      </c>
      <c r="F350" s="124">
        <f t="shared" si="37"/>
        <v>0</v>
      </c>
      <c r="G350" s="2">
        <v>0.08</v>
      </c>
      <c r="H350" s="124">
        <f t="shared" si="38"/>
        <v>0</v>
      </c>
      <c r="I350" s="124">
        <f t="shared" si="39"/>
        <v>0</v>
      </c>
      <c r="J350" s="125"/>
      <c r="K350" s="125"/>
    </row>
    <row r="351" spans="1:11" ht="22.5">
      <c r="A351" s="126">
        <v>25</v>
      </c>
      <c r="B351" s="92" t="s">
        <v>296</v>
      </c>
      <c r="C351" s="1">
        <v>5</v>
      </c>
      <c r="D351" s="1" t="s">
        <v>23</v>
      </c>
      <c r="E351" s="123">
        <v>0</v>
      </c>
      <c r="F351" s="124">
        <f t="shared" si="37"/>
        <v>0</v>
      </c>
      <c r="G351" s="2">
        <v>0.08</v>
      </c>
      <c r="H351" s="124">
        <f t="shared" si="38"/>
        <v>0</v>
      </c>
      <c r="I351" s="124">
        <f t="shared" si="39"/>
        <v>0</v>
      </c>
      <c r="J351" s="125"/>
      <c r="K351" s="125"/>
    </row>
    <row r="352" spans="1:11" ht="33.75">
      <c r="A352" s="126">
        <v>26</v>
      </c>
      <c r="B352" s="92" t="s">
        <v>297</v>
      </c>
      <c r="C352" s="1">
        <v>5</v>
      </c>
      <c r="D352" s="1" t="s">
        <v>23</v>
      </c>
      <c r="E352" s="123">
        <v>0</v>
      </c>
      <c r="F352" s="124">
        <f t="shared" si="37"/>
        <v>0</v>
      </c>
      <c r="G352" s="2">
        <v>0.08</v>
      </c>
      <c r="H352" s="124">
        <f t="shared" si="38"/>
        <v>0</v>
      </c>
      <c r="I352" s="124">
        <f t="shared" si="39"/>
        <v>0</v>
      </c>
      <c r="J352" s="125"/>
      <c r="K352" s="125"/>
    </row>
    <row r="353" spans="1:11" ht="15">
      <c r="A353" s="126">
        <v>27</v>
      </c>
      <c r="B353" s="122" t="s">
        <v>298</v>
      </c>
      <c r="C353" s="1">
        <v>10</v>
      </c>
      <c r="D353" s="1" t="s">
        <v>23</v>
      </c>
      <c r="E353" s="123">
        <v>0</v>
      </c>
      <c r="F353" s="124">
        <f t="shared" si="37"/>
        <v>0</v>
      </c>
      <c r="G353" s="2">
        <v>0.08</v>
      </c>
      <c r="H353" s="124">
        <f t="shared" si="38"/>
        <v>0</v>
      </c>
      <c r="I353" s="124">
        <f t="shared" si="39"/>
        <v>0</v>
      </c>
      <c r="J353" s="125"/>
      <c r="K353" s="125"/>
    </row>
    <row r="354" spans="1:11" ht="15">
      <c r="A354" s="126">
        <v>28</v>
      </c>
      <c r="B354" s="122" t="s">
        <v>299</v>
      </c>
      <c r="C354" s="1">
        <v>2</v>
      </c>
      <c r="D354" s="1" t="s">
        <v>23</v>
      </c>
      <c r="E354" s="123">
        <v>0</v>
      </c>
      <c r="F354" s="124">
        <f t="shared" si="37"/>
        <v>0</v>
      </c>
      <c r="G354" s="2">
        <v>0.08</v>
      </c>
      <c r="H354" s="124">
        <f t="shared" si="38"/>
        <v>0</v>
      </c>
      <c r="I354" s="124">
        <f t="shared" si="39"/>
        <v>0</v>
      </c>
      <c r="J354" s="125"/>
      <c r="K354" s="125"/>
    </row>
    <row r="355" spans="1:11" ht="22.5">
      <c r="A355" s="126">
        <v>29</v>
      </c>
      <c r="B355" s="122" t="s">
        <v>300</v>
      </c>
      <c r="C355" s="1">
        <v>10</v>
      </c>
      <c r="D355" s="1" t="s">
        <v>23</v>
      </c>
      <c r="E355" s="123">
        <v>0</v>
      </c>
      <c r="F355" s="124">
        <f t="shared" si="37"/>
        <v>0</v>
      </c>
      <c r="G355" s="2">
        <v>0.08</v>
      </c>
      <c r="H355" s="124">
        <f t="shared" si="38"/>
        <v>0</v>
      </c>
      <c r="I355" s="124">
        <f t="shared" si="39"/>
        <v>0</v>
      </c>
      <c r="J355" s="125"/>
      <c r="K355" s="125"/>
    </row>
    <row r="356" spans="1:11" ht="15">
      <c r="A356" s="197" t="s">
        <v>24</v>
      </c>
      <c r="B356" s="198"/>
      <c r="C356" s="198"/>
      <c r="D356" s="198"/>
      <c r="E356" s="198"/>
      <c r="F356" s="137">
        <f>SUM(F336:F355)</f>
        <v>0</v>
      </c>
      <c r="G356" s="78">
        <v>0.08</v>
      </c>
      <c r="H356" s="137">
        <f>SUM(H336:H355)</f>
        <v>0</v>
      </c>
      <c r="I356" s="137">
        <f>SUM(I336:I355)</f>
        <v>0</v>
      </c>
      <c r="J356" s="17"/>
      <c r="K356" s="17"/>
    </row>
    <row r="357" spans="1:11" ht="15">
      <c r="A357" s="31"/>
      <c r="B357" s="32"/>
      <c r="C357" s="32"/>
      <c r="D357" s="32"/>
      <c r="E357" s="32"/>
      <c r="F357" s="194"/>
      <c r="G357" s="34"/>
      <c r="H357" s="194"/>
      <c r="I357" s="194"/>
      <c r="J357" s="17"/>
      <c r="K357" s="17"/>
    </row>
    <row r="358" spans="2:9" ht="36">
      <c r="B358" s="134" t="s">
        <v>225</v>
      </c>
      <c r="F358" s="3"/>
      <c r="H358" s="3"/>
      <c r="I358" s="3"/>
    </row>
    <row r="359" spans="2:9" ht="15">
      <c r="B359" s="134"/>
      <c r="F359" s="3"/>
      <c r="H359" s="3"/>
      <c r="I359" s="3"/>
    </row>
    <row r="360" spans="2:9" ht="15">
      <c r="B360" s="134"/>
      <c r="F360" s="3"/>
      <c r="H360" s="3"/>
      <c r="I360" s="3"/>
    </row>
    <row r="361" spans="2:9" ht="15.75">
      <c r="B361" s="27" t="s">
        <v>492</v>
      </c>
      <c r="F361" s="3">
        <f>F374</f>
        <v>0</v>
      </c>
      <c r="G361" s="3"/>
      <c r="H361" s="3"/>
      <c r="I361" s="3">
        <f>I374</f>
        <v>0</v>
      </c>
    </row>
    <row r="362" spans="2:9" ht="15">
      <c r="B362" s="134"/>
      <c r="F362" s="3"/>
      <c r="H362" s="3"/>
      <c r="I362" s="3"/>
    </row>
    <row r="363" spans="2:9" ht="15.75" thickBot="1">
      <c r="B363" s="53" t="s">
        <v>145</v>
      </c>
      <c r="F363" s="3"/>
      <c r="H363" s="3"/>
      <c r="I363" s="3"/>
    </row>
    <row r="364" spans="1:11" ht="45.75" thickBot="1">
      <c r="A364" s="117" t="s">
        <v>12</v>
      </c>
      <c r="B364" s="118" t="s">
        <v>13</v>
      </c>
      <c r="C364" s="119" t="s">
        <v>14</v>
      </c>
      <c r="D364" s="7" t="s">
        <v>15</v>
      </c>
      <c r="E364" s="7" t="s">
        <v>16</v>
      </c>
      <c r="F364" s="120" t="s">
        <v>17</v>
      </c>
      <c r="G364" s="8" t="s">
        <v>18</v>
      </c>
      <c r="H364" s="120" t="s">
        <v>19</v>
      </c>
      <c r="I364" s="120" t="s">
        <v>20</v>
      </c>
      <c r="J364" s="7" t="s">
        <v>21</v>
      </c>
      <c r="K364" s="7" t="s">
        <v>22</v>
      </c>
    </row>
    <row r="365" spans="1:11" ht="15">
      <c r="A365" s="126">
        <v>9</v>
      </c>
      <c r="B365" s="122" t="s">
        <v>280</v>
      </c>
      <c r="C365" s="1">
        <v>100</v>
      </c>
      <c r="D365" s="1" t="s">
        <v>23</v>
      </c>
      <c r="E365" s="123">
        <v>0</v>
      </c>
      <c r="F365" s="124">
        <f aca="true" t="shared" si="40" ref="F365:F373">E365*C365</f>
        <v>0</v>
      </c>
      <c r="G365" s="2">
        <v>0.08</v>
      </c>
      <c r="H365" s="124">
        <f aca="true" t="shared" si="41" ref="H365:H373">F365*G365</f>
        <v>0</v>
      </c>
      <c r="I365" s="124">
        <f aca="true" t="shared" si="42" ref="I365:I373">F365+H365</f>
        <v>0</v>
      </c>
      <c r="J365" s="125"/>
      <c r="K365" s="125"/>
    </row>
    <row r="366" spans="1:11" ht="15">
      <c r="A366" s="18">
        <v>10</v>
      </c>
      <c r="B366" s="122" t="s">
        <v>281</v>
      </c>
      <c r="C366" s="1">
        <v>200</v>
      </c>
      <c r="D366" s="1" t="s">
        <v>23</v>
      </c>
      <c r="E366" s="123">
        <v>0</v>
      </c>
      <c r="F366" s="124">
        <f t="shared" si="40"/>
        <v>0</v>
      </c>
      <c r="G366" s="2">
        <v>0.08</v>
      </c>
      <c r="H366" s="124">
        <f t="shared" si="41"/>
        <v>0</v>
      </c>
      <c r="I366" s="124">
        <f t="shared" si="42"/>
        <v>0</v>
      </c>
      <c r="J366" s="125"/>
      <c r="K366" s="125"/>
    </row>
    <row r="367" spans="1:11" ht="15">
      <c r="A367" s="18">
        <v>11</v>
      </c>
      <c r="B367" s="122" t="s">
        <v>282</v>
      </c>
      <c r="C367" s="1">
        <v>100</v>
      </c>
      <c r="D367" s="1" t="s">
        <v>23</v>
      </c>
      <c r="E367" s="123">
        <v>0</v>
      </c>
      <c r="F367" s="124">
        <f t="shared" si="40"/>
        <v>0</v>
      </c>
      <c r="G367" s="2">
        <v>0.08</v>
      </c>
      <c r="H367" s="124">
        <f t="shared" si="41"/>
        <v>0</v>
      </c>
      <c r="I367" s="124">
        <f t="shared" si="42"/>
        <v>0</v>
      </c>
      <c r="J367" s="125"/>
      <c r="K367" s="125"/>
    </row>
    <row r="368" spans="1:11" ht="15">
      <c r="A368" s="126">
        <v>12</v>
      </c>
      <c r="B368" s="122" t="s">
        <v>283</v>
      </c>
      <c r="C368" s="1">
        <v>50</v>
      </c>
      <c r="D368" s="1" t="s">
        <v>23</v>
      </c>
      <c r="E368" s="123">
        <v>0</v>
      </c>
      <c r="F368" s="124">
        <f t="shared" si="40"/>
        <v>0</v>
      </c>
      <c r="G368" s="2">
        <v>0.08</v>
      </c>
      <c r="H368" s="124">
        <f t="shared" si="41"/>
        <v>0</v>
      </c>
      <c r="I368" s="124">
        <f t="shared" si="42"/>
        <v>0</v>
      </c>
      <c r="J368" s="125"/>
      <c r="K368" s="125"/>
    </row>
    <row r="369" spans="1:11" ht="15">
      <c r="A369" s="126">
        <v>13</v>
      </c>
      <c r="B369" s="122" t="s">
        <v>284</v>
      </c>
      <c r="C369" s="1">
        <v>30</v>
      </c>
      <c r="D369" s="1" t="s">
        <v>23</v>
      </c>
      <c r="E369" s="123">
        <v>0</v>
      </c>
      <c r="F369" s="124">
        <f t="shared" si="40"/>
        <v>0</v>
      </c>
      <c r="G369" s="2">
        <v>0.08</v>
      </c>
      <c r="H369" s="124">
        <f t="shared" si="41"/>
        <v>0</v>
      </c>
      <c r="I369" s="124">
        <f t="shared" si="42"/>
        <v>0</v>
      </c>
      <c r="J369" s="125"/>
      <c r="K369" s="125"/>
    </row>
    <row r="370" spans="1:11" ht="15">
      <c r="A370" s="18">
        <v>15</v>
      </c>
      <c r="B370" s="122" t="s">
        <v>286</v>
      </c>
      <c r="C370" s="1">
        <v>50</v>
      </c>
      <c r="D370" s="1" t="s">
        <v>23</v>
      </c>
      <c r="E370" s="123">
        <v>0</v>
      </c>
      <c r="F370" s="124">
        <f t="shared" si="40"/>
        <v>0</v>
      </c>
      <c r="G370" s="2">
        <v>0.08</v>
      </c>
      <c r="H370" s="124">
        <f t="shared" si="41"/>
        <v>0</v>
      </c>
      <c r="I370" s="124">
        <f t="shared" si="42"/>
        <v>0</v>
      </c>
      <c r="J370" s="125"/>
      <c r="K370" s="125"/>
    </row>
    <row r="371" spans="1:11" ht="15">
      <c r="A371" s="18">
        <v>16</v>
      </c>
      <c r="B371" s="122" t="s">
        <v>287</v>
      </c>
      <c r="C371" s="1">
        <v>5</v>
      </c>
      <c r="D371" s="1" t="s">
        <v>23</v>
      </c>
      <c r="E371" s="123">
        <v>0</v>
      </c>
      <c r="F371" s="124">
        <f t="shared" si="40"/>
        <v>0</v>
      </c>
      <c r="G371" s="2">
        <v>0.08</v>
      </c>
      <c r="H371" s="124">
        <f t="shared" si="41"/>
        <v>0</v>
      </c>
      <c r="I371" s="124">
        <f t="shared" si="42"/>
        <v>0</v>
      </c>
      <c r="J371" s="125"/>
      <c r="K371" s="125"/>
    </row>
    <row r="372" spans="1:11" ht="15">
      <c r="A372" s="18">
        <v>17</v>
      </c>
      <c r="B372" s="127" t="s">
        <v>288</v>
      </c>
      <c r="C372" s="1">
        <v>30</v>
      </c>
      <c r="D372" s="1" t="s">
        <v>23</v>
      </c>
      <c r="E372" s="123">
        <v>0</v>
      </c>
      <c r="F372" s="124">
        <f t="shared" si="40"/>
        <v>0</v>
      </c>
      <c r="G372" s="2">
        <v>0.08</v>
      </c>
      <c r="H372" s="124">
        <f t="shared" si="41"/>
        <v>0</v>
      </c>
      <c r="I372" s="124">
        <f t="shared" si="42"/>
        <v>0</v>
      </c>
      <c r="J372" s="125"/>
      <c r="K372" s="125"/>
    </row>
    <row r="373" spans="1:11" ht="15">
      <c r="A373" s="126">
        <v>20</v>
      </c>
      <c r="B373" s="128" t="s">
        <v>291</v>
      </c>
      <c r="C373" s="1">
        <v>20</v>
      </c>
      <c r="D373" s="1" t="s">
        <v>23</v>
      </c>
      <c r="E373" s="123">
        <v>0</v>
      </c>
      <c r="F373" s="124">
        <f t="shared" si="40"/>
        <v>0</v>
      </c>
      <c r="G373" s="2">
        <v>0.08</v>
      </c>
      <c r="H373" s="124">
        <f t="shared" si="41"/>
        <v>0</v>
      </c>
      <c r="I373" s="124">
        <f t="shared" si="42"/>
        <v>0</v>
      </c>
      <c r="J373" s="125"/>
      <c r="K373" s="125"/>
    </row>
    <row r="374" spans="1:11" ht="15">
      <c r="A374" s="197" t="s">
        <v>24</v>
      </c>
      <c r="B374" s="198"/>
      <c r="C374" s="198"/>
      <c r="D374" s="198"/>
      <c r="E374" s="198"/>
      <c r="F374" s="137">
        <f>SUM(F365:F373)</f>
        <v>0</v>
      </c>
      <c r="G374" s="78">
        <v>0.08</v>
      </c>
      <c r="H374" s="137">
        <f>SUM(H365:H373)</f>
        <v>0</v>
      </c>
      <c r="I374" s="137">
        <f>SUM(I365:I373)</f>
        <v>0</v>
      </c>
      <c r="J374" s="17"/>
      <c r="K374" s="17"/>
    </row>
    <row r="375" spans="2:9" ht="15">
      <c r="B375" s="134"/>
      <c r="F375" s="3"/>
      <c r="H375" s="3"/>
      <c r="I375" s="3"/>
    </row>
    <row r="376" spans="2:9" ht="15.75">
      <c r="B376" s="27" t="s">
        <v>493</v>
      </c>
      <c r="F376" s="3">
        <f>F389+F416</f>
        <v>0</v>
      </c>
      <c r="G376" s="3"/>
      <c r="H376" s="3"/>
      <c r="I376" s="3">
        <f>I389+I416</f>
        <v>0</v>
      </c>
    </row>
    <row r="377" spans="2:9" ht="15">
      <c r="B377" s="134"/>
      <c r="F377" s="3"/>
      <c r="H377" s="3"/>
      <c r="I377" s="3"/>
    </row>
    <row r="378" spans="2:9" ht="15.75" thickBot="1">
      <c r="B378" s="53" t="s">
        <v>301</v>
      </c>
      <c r="F378" s="3"/>
      <c r="H378" s="3"/>
      <c r="I378" s="3"/>
    </row>
    <row r="379" spans="1:11" ht="45.75" thickBot="1">
      <c r="A379" s="117" t="s">
        <v>12</v>
      </c>
      <c r="B379" s="118" t="s">
        <v>13</v>
      </c>
      <c r="C379" s="119" t="s">
        <v>14</v>
      </c>
      <c r="D379" s="7" t="s">
        <v>15</v>
      </c>
      <c r="E379" s="7" t="s">
        <v>16</v>
      </c>
      <c r="F379" s="120" t="s">
        <v>17</v>
      </c>
      <c r="G379" s="8" t="s">
        <v>18</v>
      </c>
      <c r="H379" s="120" t="s">
        <v>19</v>
      </c>
      <c r="I379" s="120" t="s">
        <v>20</v>
      </c>
      <c r="J379" s="7" t="s">
        <v>21</v>
      </c>
      <c r="K379" s="7" t="s">
        <v>22</v>
      </c>
    </row>
    <row r="380" spans="1:11" ht="22.5">
      <c r="A380" s="121">
        <v>1</v>
      </c>
      <c r="B380" s="133" t="s">
        <v>302</v>
      </c>
      <c r="C380" s="4">
        <v>5</v>
      </c>
      <c r="D380" s="4" t="s">
        <v>23</v>
      </c>
      <c r="E380" s="36">
        <v>0</v>
      </c>
      <c r="F380" s="124">
        <f aca="true" t="shared" si="43" ref="F380:F388">E380*C380</f>
        <v>0</v>
      </c>
      <c r="G380" s="5">
        <v>0.08</v>
      </c>
      <c r="H380" s="124">
        <f aca="true" t="shared" si="44" ref="H380:H388">F380*G380</f>
        <v>0</v>
      </c>
      <c r="I380" s="124">
        <f aca="true" t="shared" si="45" ref="I380:I388">F380+H380</f>
        <v>0</v>
      </c>
      <c r="J380" s="125"/>
      <c r="K380" s="125"/>
    </row>
    <row r="381" spans="1:11" ht="22.5">
      <c r="A381" s="126">
        <v>2</v>
      </c>
      <c r="B381" s="92" t="s">
        <v>303</v>
      </c>
      <c r="C381" s="1">
        <v>10</v>
      </c>
      <c r="D381" s="1" t="s">
        <v>23</v>
      </c>
      <c r="E381" s="36">
        <v>0</v>
      </c>
      <c r="F381" s="124">
        <f t="shared" si="43"/>
        <v>0</v>
      </c>
      <c r="G381" s="2">
        <v>0.08</v>
      </c>
      <c r="H381" s="124">
        <f t="shared" si="44"/>
        <v>0</v>
      </c>
      <c r="I381" s="124">
        <f t="shared" si="45"/>
        <v>0</v>
      </c>
      <c r="J381" s="125"/>
      <c r="K381" s="125"/>
    </row>
    <row r="382" spans="1:11" ht="22.5">
      <c r="A382" s="126">
        <v>3</v>
      </c>
      <c r="B382" s="92" t="s">
        <v>304</v>
      </c>
      <c r="C382" s="1">
        <v>15</v>
      </c>
      <c r="D382" s="1" t="s">
        <v>23</v>
      </c>
      <c r="E382" s="36">
        <v>0</v>
      </c>
      <c r="F382" s="124">
        <f t="shared" si="43"/>
        <v>0</v>
      </c>
      <c r="G382" s="2">
        <v>0.08</v>
      </c>
      <c r="H382" s="124">
        <f t="shared" si="44"/>
        <v>0</v>
      </c>
      <c r="I382" s="124">
        <f t="shared" si="45"/>
        <v>0</v>
      </c>
      <c r="J382" s="125"/>
      <c r="K382" s="125"/>
    </row>
    <row r="383" spans="1:11" ht="22.5">
      <c r="A383" s="126">
        <v>4</v>
      </c>
      <c r="B383" s="92" t="s">
        <v>305</v>
      </c>
      <c r="C383" s="1">
        <v>15</v>
      </c>
      <c r="D383" s="1" t="s">
        <v>23</v>
      </c>
      <c r="E383" s="36">
        <v>0</v>
      </c>
      <c r="F383" s="124">
        <f t="shared" si="43"/>
        <v>0</v>
      </c>
      <c r="G383" s="2">
        <v>0.08</v>
      </c>
      <c r="H383" s="124">
        <f t="shared" si="44"/>
        <v>0</v>
      </c>
      <c r="I383" s="124">
        <f t="shared" si="45"/>
        <v>0</v>
      </c>
      <c r="J383" s="125"/>
      <c r="K383" s="125"/>
    </row>
    <row r="384" spans="1:11" ht="22.5">
      <c r="A384" s="126">
        <v>5</v>
      </c>
      <c r="B384" s="92" t="s">
        <v>306</v>
      </c>
      <c r="C384" s="1">
        <v>10</v>
      </c>
      <c r="D384" s="1" t="s">
        <v>23</v>
      </c>
      <c r="E384" s="36">
        <v>0</v>
      </c>
      <c r="F384" s="124">
        <f t="shared" si="43"/>
        <v>0</v>
      </c>
      <c r="G384" s="2">
        <v>0.08</v>
      </c>
      <c r="H384" s="124">
        <f t="shared" si="44"/>
        <v>0</v>
      </c>
      <c r="I384" s="124">
        <f t="shared" si="45"/>
        <v>0</v>
      </c>
      <c r="J384" s="125"/>
      <c r="K384" s="125"/>
    </row>
    <row r="385" spans="1:11" ht="15">
      <c r="A385" s="126">
        <v>6</v>
      </c>
      <c r="B385" s="92" t="s">
        <v>307</v>
      </c>
      <c r="C385" s="1">
        <v>3</v>
      </c>
      <c r="D385" s="1" t="s">
        <v>23</v>
      </c>
      <c r="E385" s="36">
        <v>0</v>
      </c>
      <c r="F385" s="124">
        <f t="shared" si="43"/>
        <v>0</v>
      </c>
      <c r="G385" s="2">
        <v>0.08</v>
      </c>
      <c r="H385" s="124">
        <f t="shared" si="44"/>
        <v>0</v>
      </c>
      <c r="I385" s="124">
        <f t="shared" si="45"/>
        <v>0</v>
      </c>
      <c r="J385" s="125"/>
      <c r="K385" s="125"/>
    </row>
    <row r="386" spans="1:11" ht="15">
      <c r="A386" s="126">
        <v>7</v>
      </c>
      <c r="B386" s="92" t="s">
        <v>308</v>
      </c>
      <c r="C386" s="1">
        <v>5</v>
      </c>
      <c r="D386" s="1" t="s">
        <v>23</v>
      </c>
      <c r="E386" s="36">
        <v>0</v>
      </c>
      <c r="F386" s="124">
        <f t="shared" si="43"/>
        <v>0</v>
      </c>
      <c r="G386" s="2">
        <v>0.08</v>
      </c>
      <c r="H386" s="124">
        <f t="shared" si="44"/>
        <v>0</v>
      </c>
      <c r="I386" s="124">
        <f t="shared" si="45"/>
        <v>0</v>
      </c>
      <c r="J386" s="125"/>
      <c r="K386" s="125"/>
    </row>
    <row r="387" spans="1:11" ht="22.5">
      <c r="A387" s="126">
        <v>8</v>
      </c>
      <c r="B387" s="92" t="s">
        <v>309</v>
      </c>
      <c r="C387" s="1">
        <v>3</v>
      </c>
      <c r="D387" s="1" t="s">
        <v>23</v>
      </c>
      <c r="E387" s="36">
        <v>0</v>
      </c>
      <c r="F387" s="124">
        <f t="shared" si="43"/>
        <v>0</v>
      </c>
      <c r="G387" s="2">
        <v>0.08</v>
      </c>
      <c r="H387" s="124">
        <f t="shared" si="44"/>
        <v>0</v>
      </c>
      <c r="I387" s="124">
        <f t="shared" si="45"/>
        <v>0</v>
      </c>
      <c r="J387" s="125"/>
      <c r="K387" s="125"/>
    </row>
    <row r="388" spans="1:11" ht="22.5">
      <c r="A388" s="126">
        <v>9</v>
      </c>
      <c r="B388" s="92" t="s">
        <v>310</v>
      </c>
      <c r="C388" s="1">
        <v>20</v>
      </c>
      <c r="D388" s="1" t="s">
        <v>23</v>
      </c>
      <c r="E388" s="36">
        <v>0</v>
      </c>
      <c r="F388" s="124">
        <f t="shared" si="43"/>
        <v>0</v>
      </c>
      <c r="G388" s="2">
        <v>0.08</v>
      </c>
      <c r="H388" s="124">
        <f t="shared" si="44"/>
        <v>0</v>
      </c>
      <c r="I388" s="124">
        <f t="shared" si="45"/>
        <v>0</v>
      </c>
      <c r="J388" s="125"/>
      <c r="K388" s="125"/>
    </row>
    <row r="389" spans="1:11" ht="15">
      <c r="A389" s="197" t="s">
        <v>24</v>
      </c>
      <c r="B389" s="198"/>
      <c r="C389" s="198"/>
      <c r="D389" s="198"/>
      <c r="E389" s="198"/>
      <c r="F389" s="137">
        <f>SUM(F380:F388)</f>
        <v>0</v>
      </c>
      <c r="G389" s="78">
        <v>0.08</v>
      </c>
      <c r="H389" s="137">
        <f>SUM(H380:H388)</f>
        <v>0</v>
      </c>
      <c r="I389" s="137">
        <f>SUM(I380:I388)</f>
        <v>0</v>
      </c>
      <c r="J389" s="17"/>
      <c r="K389" s="17"/>
    </row>
    <row r="390" spans="1:11" ht="15">
      <c r="A390" s="31"/>
      <c r="B390" s="32"/>
      <c r="C390" s="32"/>
      <c r="D390" s="32"/>
      <c r="E390" s="32"/>
      <c r="F390" s="33"/>
      <c r="G390" s="34"/>
      <c r="H390" s="33"/>
      <c r="I390" s="33"/>
      <c r="J390" s="17"/>
      <c r="K390" s="17"/>
    </row>
    <row r="391" spans="2:9" ht="36">
      <c r="B391" s="134" t="s">
        <v>225</v>
      </c>
      <c r="F391" s="3"/>
      <c r="H391" s="3"/>
      <c r="I391" s="3"/>
    </row>
    <row r="392" spans="6:9" ht="15">
      <c r="F392" s="3"/>
      <c r="H392" s="3"/>
      <c r="I392" s="3"/>
    </row>
    <row r="393" spans="2:9" ht="15.75" thickBot="1">
      <c r="B393" s="53" t="s">
        <v>311</v>
      </c>
      <c r="F393" s="3"/>
      <c r="H393" s="3"/>
      <c r="I393" s="3"/>
    </row>
    <row r="394" spans="1:11" ht="45.75" thickBot="1">
      <c r="A394" s="117" t="s">
        <v>12</v>
      </c>
      <c r="B394" s="135" t="s">
        <v>13</v>
      </c>
      <c r="C394" s="119" t="s">
        <v>14</v>
      </c>
      <c r="D394" s="7" t="s">
        <v>15</v>
      </c>
      <c r="E394" s="7" t="s">
        <v>16</v>
      </c>
      <c r="F394" s="120" t="s">
        <v>17</v>
      </c>
      <c r="G394" s="8" t="s">
        <v>18</v>
      </c>
      <c r="H394" s="120" t="s">
        <v>19</v>
      </c>
      <c r="I394" s="120" t="s">
        <v>20</v>
      </c>
      <c r="J394" s="7" t="s">
        <v>21</v>
      </c>
      <c r="K394" s="7" t="s">
        <v>22</v>
      </c>
    </row>
    <row r="395" spans="1:11" ht="45">
      <c r="A395" s="121">
        <v>1</v>
      </c>
      <c r="B395" s="92" t="s">
        <v>312</v>
      </c>
      <c r="C395" s="4">
        <v>30</v>
      </c>
      <c r="D395" s="4" t="s">
        <v>23</v>
      </c>
      <c r="E395" s="136">
        <v>0</v>
      </c>
      <c r="F395" s="124">
        <f aca="true" t="shared" si="46" ref="F395:F415">E395*C395</f>
        <v>0</v>
      </c>
      <c r="G395" s="5">
        <v>0.08</v>
      </c>
      <c r="H395" s="124">
        <f aca="true" t="shared" si="47" ref="H395:H415">F395*G395</f>
        <v>0</v>
      </c>
      <c r="I395" s="124">
        <f aca="true" t="shared" si="48" ref="I395:I415">F395+H395</f>
        <v>0</v>
      </c>
      <c r="J395" s="129"/>
      <c r="K395" s="129"/>
    </row>
    <row r="396" spans="1:11" ht="22.5">
      <c r="A396" s="126" t="s">
        <v>2</v>
      </c>
      <c r="B396" s="92" t="s">
        <v>313</v>
      </c>
      <c r="C396" s="1">
        <v>20</v>
      </c>
      <c r="D396" s="1" t="s">
        <v>23</v>
      </c>
      <c r="E396" s="136">
        <v>0</v>
      </c>
      <c r="F396" s="124">
        <f t="shared" si="46"/>
        <v>0</v>
      </c>
      <c r="G396" s="2">
        <v>0.08</v>
      </c>
      <c r="H396" s="124">
        <f t="shared" si="47"/>
        <v>0</v>
      </c>
      <c r="I396" s="124">
        <f t="shared" si="48"/>
        <v>0</v>
      </c>
      <c r="J396" s="129"/>
      <c r="K396" s="129"/>
    </row>
    <row r="397" spans="1:11" ht="15">
      <c r="A397" s="126" t="s">
        <v>36</v>
      </c>
      <c r="B397" s="71" t="s">
        <v>314</v>
      </c>
      <c r="C397" s="1">
        <v>10</v>
      </c>
      <c r="D397" s="1" t="s">
        <v>23</v>
      </c>
      <c r="E397" s="136">
        <v>0</v>
      </c>
      <c r="F397" s="124">
        <f t="shared" si="46"/>
        <v>0</v>
      </c>
      <c r="G397" s="2">
        <v>0.08</v>
      </c>
      <c r="H397" s="124">
        <f t="shared" si="47"/>
        <v>0</v>
      </c>
      <c r="I397" s="124">
        <f t="shared" si="48"/>
        <v>0</v>
      </c>
      <c r="J397" s="129"/>
      <c r="K397" s="129"/>
    </row>
    <row r="398" spans="1:11" ht="15">
      <c r="A398" s="126" t="s">
        <v>4</v>
      </c>
      <c r="B398" s="71" t="s">
        <v>315</v>
      </c>
      <c r="C398" s="1">
        <v>30</v>
      </c>
      <c r="D398" s="1" t="s">
        <v>23</v>
      </c>
      <c r="E398" s="136">
        <v>0</v>
      </c>
      <c r="F398" s="124">
        <f t="shared" si="46"/>
        <v>0</v>
      </c>
      <c r="G398" s="2">
        <v>0.08</v>
      </c>
      <c r="H398" s="124">
        <f t="shared" si="47"/>
        <v>0</v>
      </c>
      <c r="I398" s="124">
        <f t="shared" si="48"/>
        <v>0</v>
      </c>
      <c r="J398" s="129"/>
      <c r="K398" s="129"/>
    </row>
    <row r="399" spans="1:11" ht="15">
      <c r="A399" s="126" t="s">
        <v>91</v>
      </c>
      <c r="B399" s="71" t="s">
        <v>316</v>
      </c>
      <c r="C399" s="1">
        <v>30</v>
      </c>
      <c r="D399" s="1" t="s">
        <v>23</v>
      </c>
      <c r="E399" s="136">
        <v>0</v>
      </c>
      <c r="F399" s="124">
        <f t="shared" si="46"/>
        <v>0</v>
      </c>
      <c r="G399" s="2">
        <v>0.08</v>
      </c>
      <c r="H399" s="124">
        <f t="shared" si="47"/>
        <v>0</v>
      </c>
      <c r="I399" s="124">
        <f t="shared" si="48"/>
        <v>0</v>
      </c>
      <c r="J399" s="129"/>
      <c r="K399" s="129"/>
    </row>
    <row r="400" spans="1:11" ht="15">
      <c r="A400" s="126" t="s">
        <v>317</v>
      </c>
      <c r="B400" s="71" t="s">
        <v>318</v>
      </c>
      <c r="C400" s="1">
        <v>30</v>
      </c>
      <c r="D400" s="1" t="s">
        <v>23</v>
      </c>
      <c r="E400" s="136">
        <v>0</v>
      </c>
      <c r="F400" s="124">
        <f t="shared" si="46"/>
        <v>0</v>
      </c>
      <c r="G400" s="2">
        <v>0.08</v>
      </c>
      <c r="H400" s="124">
        <f t="shared" si="47"/>
        <v>0</v>
      </c>
      <c r="I400" s="124">
        <f t="shared" si="48"/>
        <v>0</v>
      </c>
      <c r="J400" s="129"/>
      <c r="K400" s="129"/>
    </row>
    <row r="401" spans="1:11" ht="45">
      <c r="A401" s="126">
        <v>2</v>
      </c>
      <c r="B401" s="71" t="s">
        <v>319</v>
      </c>
      <c r="C401" s="1">
        <v>20</v>
      </c>
      <c r="D401" s="1" t="s">
        <v>23</v>
      </c>
      <c r="E401" s="136">
        <v>0</v>
      </c>
      <c r="F401" s="124">
        <f t="shared" si="46"/>
        <v>0</v>
      </c>
      <c r="G401" s="2">
        <v>0.08</v>
      </c>
      <c r="H401" s="124">
        <f t="shared" si="47"/>
        <v>0</v>
      </c>
      <c r="I401" s="124">
        <f t="shared" si="48"/>
        <v>0</v>
      </c>
      <c r="J401" s="129"/>
      <c r="K401" s="129"/>
    </row>
    <row r="402" spans="1:11" ht="15">
      <c r="A402" s="126" t="s">
        <v>37</v>
      </c>
      <c r="B402" s="71" t="s">
        <v>320</v>
      </c>
      <c r="C402" s="1">
        <v>20</v>
      </c>
      <c r="D402" s="1" t="s">
        <v>23</v>
      </c>
      <c r="E402" s="136">
        <v>0</v>
      </c>
      <c r="F402" s="124">
        <f t="shared" si="46"/>
        <v>0</v>
      </c>
      <c r="G402" s="2">
        <v>0.08</v>
      </c>
      <c r="H402" s="124">
        <f t="shared" si="47"/>
        <v>0</v>
      </c>
      <c r="I402" s="124">
        <f t="shared" si="48"/>
        <v>0</v>
      </c>
      <c r="J402" s="129"/>
      <c r="K402" s="129"/>
    </row>
    <row r="403" spans="1:11" ht="15">
      <c r="A403" s="126" t="s">
        <v>38</v>
      </c>
      <c r="B403" s="71" t="s">
        <v>321</v>
      </c>
      <c r="C403" s="1">
        <v>20</v>
      </c>
      <c r="D403" s="1" t="s">
        <v>23</v>
      </c>
      <c r="E403" s="136">
        <v>0</v>
      </c>
      <c r="F403" s="124">
        <f t="shared" si="46"/>
        <v>0</v>
      </c>
      <c r="G403" s="2">
        <v>0.08</v>
      </c>
      <c r="H403" s="124">
        <f t="shared" si="47"/>
        <v>0</v>
      </c>
      <c r="I403" s="124">
        <f t="shared" si="48"/>
        <v>0</v>
      </c>
      <c r="J403" s="129"/>
      <c r="K403" s="129"/>
    </row>
    <row r="404" spans="1:11" ht="15">
      <c r="A404" s="126" t="s">
        <v>322</v>
      </c>
      <c r="B404" s="71" t="s">
        <v>323</v>
      </c>
      <c r="C404" s="1">
        <v>20</v>
      </c>
      <c r="D404" s="1" t="s">
        <v>23</v>
      </c>
      <c r="E404" s="136">
        <v>0</v>
      </c>
      <c r="F404" s="124">
        <f t="shared" si="46"/>
        <v>0</v>
      </c>
      <c r="G404" s="2">
        <v>0.08</v>
      </c>
      <c r="H404" s="124">
        <f t="shared" si="47"/>
        <v>0</v>
      </c>
      <c r="I404" s="124">
        <f t="shared" si="48"/>
        <v>0</v>
      </c>
      <c r="J404" s="129"/>
      <c r="K404" s="129"/>
    </row>
    <row r="405" spans="1:11" ht="22.5">
      <c r="A405" s="126">
        <v>3</v>
      </c>
      <c r="B405" s="71" t="s">
        <v>324</v>
      </c>
      <c r="C405" s="1">
        <v>30</v>
      </c>
      <c r="D405" s="1" t="s">
        <v>23</v>
      </c>
      <c r="E405" s="136">
        <v>0</v>
      </c>
      <c r="F405" s="124">
        <f t="shared" si="46"/>
        <v>0</v>
      </c>
      <c r="G405" s="2">
        <v>0.08</v>
      </c>
      <c r="H405" s="124">
        <f t="shared" si="47"/>
        <v>0</v>
      </c>
      <c r="I405" s="124">
        <f t="shared" si="48"/>
        <v>0</v>
      </c>
      <c r="J405" s="129"/>
      <c r="K405" s="129"/>
    </row>
    <row r="406" spans="1:11" ht="15">
      <c r="A406" s="126" t="s">
        <v>0</v>
      </c>
      <c r="B406" s="71" t="s">
        <v>321</v>
      </c>
      <c r="C406" s="1">
        <v>30</v>
      </c>
      <c r="D406" s="1" t="s">
        <v>23</v>
      </c>
      <c r="E406" s="136">
        <v>0</v>
      </c>
      <c r="F406" s="124">
        <f t="shared" si="46"/>
        <v>0</v>
      </c>
      <c r="G406" s="2">
        <v>0.08</v>
      </c>
      <c r="H406" s="124">
        <f t="shared" si="47"/>
        <v>0</v>
      </c>
      <c r="I406" s="124">
        <f t="shared" si="48"/>
        <v>0</v>
      </c>
      <c r="J406" s="129"/>
      <c r="K406" s="129"/>
    </row>
    <row r="407" spans="1:11" ht="15">
      <c r="A407" s="126" t="s">
        <v>40</v>
      </c>
      <c r="B407" s="71" t="s">
        <v>323</v>
      </c>
      <c r="C407" s="1">
        <v>30</v>
      </c>
      <c r="D407" s="1" t="s">
        <v>23</v>
      </c>
      <c r="E407" s="136">
        <v>0</v>
      </c>
      <c r="F407" s="124">
        <f t="shared" si="46"/>
        <v>0</v>
      </c>
      <c r="G407" s="2">
        <v>0.08</v>
      </c>
      <c r="H407" s="124">
        <f t="shared" si="47"/>
        <v>0</v>
      </c>
      <c r="I407" s="124">
        <f t="shared" si="48"/>
        <v>0</v>
      </c>
      <c r="J407" s="129"/>
      <c r="K407" s="129"/>
    </row>
    <row r="408" spans="1:11" ht="22.5">
      <c r="A408" s="126">
        <v>4</v>
      </c>
      <c r="B408" s="71" t="s">
        <v>325</v>
      </c>
      <c r="C408" s="1">
        <v>10</v>
      </c>
      <c r="D408" s="1" t="s">
        <v>23</v>
      </c>
      <c r="E408" s="136">
        <v>0</v>
      </c>
      <c r="F408" s="124">
        <f t="shared" si="46"/>
        <v>0</v>
      </c>
      <c r="G408" s="2">
        <v>0.08</v>
      </c>
      <c r="H408" s="124">
        <f t="shared" si="47"/>
        <v>0</v>
      </c>
      <c r="I408" s="124">
        <f t="shared" si="48"/>
        <v>0</v>
      </c>
      <c r="J408" s="129"/>
      <c r="K408" s="129"/>
    </row>
    <row r="409" spans="1:11" ht="15">
      <c r="A409" s="126" t="s">
        <v>326</v>
      </c>
      <c r="B409" s="71" t="s">
        <v>327</v>
      </c>
      <c r="C409" s="1">
        <v>10</v>
      </c>
      <c r="D409" s="1" t="s">
        <v>23</v>
      </c>
      <c r="E409" s="136">
        <v>0</v>
      </c>
      <c r="F409" s="124">
        <f t="shared" si="46"/>
        <v>0</v>
      </c>
      <c r="G409" s="2">
        <v>0.08</v>
      </c>
      <c r="H409" s="124">
        <f t="shared" si="47"/>
        <v>0</v>
      </c>
      <c r="I409" s="124">
        <f t="shared" si="48"/>
        <v>0</v>
      </c>
      <c r="J409" s="129"/>
      <c r="K409" s="129"/>
    </row>
    <row r="410" spans="1:11" ht="15">
      <c r="A410" s="126">
        <v>5</v>
      </c>
      <c r="B410" s="71" t="s">
        <v>327</v>
      </c>
      <c r="C410" s="1">
        <v>300</v>
      </c>
      <c r="D410" s="1" t="s">
        <v>23</v>
      </c>
      <c r="E410" s="136">
        <v>0</v>
      </c>
      <c r="F410" s="124">
        <f t="shared" si="46"/>
        <v>0</v>
      </c>
      <c r="G410" s="2">
        <v>0.08</v>
      </c>
      <c r="H410" s="124">
        <f t="shared" si="47"/>
        <v>0</v>
      </c>
      <c r="I410" s="124">
        <f t="shared" si="48"/>
        <v>0</v>
      </c>
      <c r="J410" s="129"/>
      <c r="K410" s="129"/>
    </row>
    <row r="411" spans="1:11" ht="22.5">
      <c r="A411" s="126">
        <v>6</v>
      </c>
      <c r="B411" s="92" t="s">
        <v>328</v>
      </c>
      <c r="C411" s="1">
        <v>30</v>
      </c>
      <c r="D411" s="1" t="s">
        <v>23</v>
      </c>
      <c r="E411" s="136">
        <v>0</v>
      </c>
      <c r="F411" s="124">
        <f t="shared" si="46"/>
        <v>0</v>
      </c>
      <c r="G411" s="2">
        <v>0.08</v>
      </c>
      <c r="H411" s="124">
        <f t="shared" si="47"/>
        <v>0</v>
      </c>
      <c r="I411" s="124">
        <f t="shared" si="48"/>
        <v>0</v>
      </c>
      <c r="J411" s="129"/>
      <c r="K411" s="129"/>
    </row>
    <row r="412" spans="1:11" ht="22.5">
      <c r="A412" s="126">
        <v>7</v>
      </c>
      <c r="B412" s="92" t="s">
        <v>329</v>
      </c>
      <c r="C412" s="1">
        <v>10</v>
      </c>
      <c r="D412" s="1" t="s">
        <v>23</v>
      </c>
      <c r="E412" s="136">
        <v>0</v>
      </c>
      <c r="F412" s="124">
        <f t="shared" si="46"/>
        <v>0</v>
      </c>
      <c r="G412" s="2">
        <v>0.08</v>
      </c>
      <c r="H412" s="124">
        <f t="shared" si="47"/>
        <v>0</v>
      </c>
      <c r="I412" s="124">
        <f t="shared" si="48"/>
        <v>0</v>
      </c>
      <c r="J412" s="129"/>
      <c r="K412" s="129"/>
    </row>
    <row r="413" spans="1:11" ht="22.5">
      <c r="A413" s="126" t="s">
        <v>330</v>
      </c>
      <c r="B413" s="92" t="s">
        <v>331</v>
      </c>
      <c r="C413" s="1">
        <v>30</v>
      </c>
      <c r="D413" s="1" t="s">
        <v>23</v>
      </c>
      <c r="E413" s="136">
        <v>0</v>
      </c>
      <c r="F413" s="124">
        <f t="shared" si="46"/>
        <v>0</v>
      </c>
      <c r="G413" s="2">
        <v>0.08</v>
      </c>
      <c r="H413" s="124">
        <f t="shared" si="47"/>
        <v>0</v>
      </c>
      <c r="I413" s="124">
        <f t="shared" si="48"/>
        <v>0</v>
      </c>
      <c r="J413" s="129"/>
      <c r="K413" s="129"/>
    </row>
    <row r="414" spans="1:11" ht="22.5">
      <c r="A414" s="126" t="s">
        <v>332</v>
      </c>
      <c r="B414" s="92" t="s">
        <v>333</v>
      </c>
      <c r="C414" s="1">
        <v>10</v>
      </c>
      <c r="D414" s="1" t="s">
        <v>23</v>
      </c>
      <c r="E414" s="136">
        <v>0</v>
      </c>
      <c r="F414" s="124">
        <f t="shared" si="46"/>
        <v>0</v>
      </c>
      <c r="G414" s="2">
        <v>0.08</v>
      </c>
      <c r="H414" s="124">
        <f t="shared" si="47"/>
        <v>0</v>
      </c>
      <c r="I414" s="124">
        <f t="shared" si="48"/>
        <v>0</v>
      </c>
      <c r="J414" s="129"/>
      <c r="K414" s="129"/>
    </row>
    <row r="415" spans="1:11" ht="15">
      <c r="A415" s="126" t="s">
        <v>334</v>
      </c>
      <c r="B415" s="71" t="s">
        <v>335</v>
      </c>
      <c r="C415" s="1">
        <v>40</v>
      </c>
      <c r="D415" s="1" t="s">
        <v>23</v>
      </c>
      <c r="E415" s="136">
        <v>0</v>
      </c>
      <c r="F415" s="124">
        <f t="shared" si="46"/>
        <v>0</v>
      </c>
      <c r="G415" s="2">
        <v>0.08</v>
      </c>
      <c r="H415" s="124">
        <f t="shared" si="47"/>
        <v>0</v>
      </c>
      <c r="I415" s="124">
        <f t="shared" si="48"/>
        <v>0</v>
      </c>
      <c r="J415" s="129"/>
      <c r="K415" s="129"/>
    </row>
    <row r="416" spans="1:11" ht="15.75" thickBot="1">
      <c r="A416" s="212" t="s">
        <v>24</v>
      </c>
      <c r="B416" s="213"/>
      <c r="C416" s="213"/>
      <c r="D416" s="213"/>
      <c r="E416" s="214"/>
      <c r="F416" s="130">
        <f>SUM(F395:F415)</f>
        <v>0</v>
      </c>
      <c r="G416" s="20">
        <v>0.08</v>
      </c>
      <c r="H416" s="131">
        <f>SUM(H395:H415)</f>
        <v>0</v>
      </c>
      <c r="I416" s="132">
        <f>SUM(I395:I415)</f>
        <v>0</v>
      </c>
      <c r="J416" s="17"/>
      <c r="K416" s="17"/>
    </row>
    <row r="417" spans="1:11" ht="15">
      <c r="A417" s="31"/>
      <c r="B417" s="32"/>
      <c r="C417" s="32"/>
      <c r="D417" s="32"/>
      <c r="E417" s="32"/>
      <c r="F417" s="33"/>
      <c r="G417" s="34"/>
      <c r="H417" s="33"/>
      <c r="I417" s="33"/>
      <c r="J417" s="17"/>
      <c r="K417" s="17"/>
    </row>
    <row r="418" spans="2:9" ht="36">
      <c r="B418" s="134" t="s">
        <v>225</v>
      </c>
      <c r="F418" s="3"/>
      <c r="H418" s="3"/>
      <c r="I418" s="3"/>
    </row>
    <row r="419" spans="2:9" ht="15">
      <c r="B419" s="134"/>
      <c r="F419" s="3"/>
      <c r="H419" s="3"/>
      <c r="I419" s="3"/>
    </row>
    <row r="421" spans="1:9" ht="15.75">
      <c r="A421" s="39"/>
      <c r="B421" s="27" t="s">
        <v>361</v>
      </c>
      <c r="C421" s="39"/>
      <c r="F421" s="3">
        <f>F431+F452</f>
        <v>0</v>
      </c>
      <c r="G421" s="3"/>
      <c r="H421" s="3"/>
      <c r="I421" s="3">
        <f>I431+I452</f>
        <v>0</v>
      </c>
    </row>
    <row r="422" spans="1:3" ht="15.75">
      <c r="A422" s="39"/>
      <c r="B422" s="40" t="s">
        <v>336</v>
      </c>
      <c r="C422" s="39"/>
    </row>
    <row r="423" spans="1:3" ht="15.75">
      <c r="A423" s="39"/>
      <c r="B423" s="40" t="s">
        <v>337</v>
      </c>
      <c r="C423" s="39"/>
    </row>
    <row r="424" spans="1:11" ht="15.75">
      <c r="A424" s="21"/>
      <c r="B424" s="22"/>
      <c r="C424" s="21"/>
      <c r="D424" s="21"/>
      <c r="E424" s="21"/>
      <c r="F424" s="27"/>
      <c r="G424" s="21"/>
      <c r="H424" s="21"/>
      <c r="I424" s="21"/>
      <c r="J424" s="21"/>
      <c r="K424" s="21"/>
    </row>
    <row r="425" spans="2:3" ht="15.75" thickBot="1">
      <c r="B425" s="9" t="s">
        <v>338</v>
      </c>
      <c r="C425" s="3"/>
    </row>
    <row r="426" spans="1:11" ht="45.75" thickBot="1">
      <c r="A426" s="6" t="s">
        <v>12</v>
      </c>
      <c r="B426" s="30" t="s">
        <v>13</v>
      </c>
      <c r="C426" s="7" t="s">
        <v>14</v>
      </c>
      <c r="D426" s="7" t="s">
        <v>15</v>
      </c>
      <c r="E426" s="7" t="s">
        <v>16</v>
      </c>
      <c r="F426" s="7" t="s">
        <v>17</v>
      </c>
      <c r="G426" s="8" t="s">
        <v>18</v>
      </c>
      <c r="H426" s="8" t="s">
        <v>19</v>
      </c>
      <c r="I426" s="7" t="s">
        <v>20</v>
      </c>
      <c r="J426" s="30" t="s">
        <v>21</v>
      </c>
      <c r="K426" s="30" t="s">
        <v>22</v>
      </c>
    </row>
    <row r="427" spans="1:11" ht="78.75" customHeight="1">
      <c r="A427" s="19" t="s">
        <v>25</v>
      </c>
      <c r="B427" s="35" t="s">
        <v>339</v>
      </c>
      <c r="C427" s="4">
        <v>4</v>
      </c>
      <c r="D427" s="4" t="s">
        <v>23</v>
      </c>
      <c r="E427" s="12"/>
      <c r="F427" s="13">
        <f>E427*C427</f>
        <v>0</v>
      </c>
      <c r="G427" s="5">
        <v>0.08</v>
      </c>
      <c r="H427" s="13">
        <f>F427*G427</f>
        <v>0</v>
      </c>
      <c r="I427" s="13">
        <f>F427+H427</f>
        <v>0</v>
      </c>
      <c r="J427" s="145"/>
      <c r="K427" s="145"/>
    </row>
    <row r="428" spans="1:11" ht="57.75" customHeight="1">
      <c r="A428" s="19">
        <v>2</v>
      </c>
      <c r="B428" s="35" t="s">
        <v>340</v>
      </c>
      <c r="C428" s="1">
        <v>4</v>
      </c>
      <c r="D428" s="1" t="s">
        <v>23</v>
      </c>
      <c r="E428" s="12"/>
      <c r="F428" s="13">
        <f>E428*C428</f>
        <v>0</v>
      </c>
      <c r="G428" s="2">
        <v>0.08</v>
      </c>
      <c r="H428" s="13">
        <f>F428*G428</f>
        <v>0</v>
      </c>
      <c r="I428" s="13">
        <f>F428+H428</f>
        <v>0</v>
      </c>
      <c r="J428" s="145"/>
      <c r="K428" s="145"/>
    </row>
    <row r="429" spans="1:11" ht="15">
      <c r="A429" s="19">
        <v>3</v>
      </c>
      <c r="B429" s="147" t="s">
        <v>341</v>
      </c>
      <c r="C429" s="1">
        <v>4</v>
      </c>
      <c r="D429" s="1" t="s">
        <v>23</v>
      </c>
      <c r="E429" s="12"/>
      <c r="F429" s="13">
        <f>E429*C429</f>
        <v>0</v>
      </c>
      <c r="G429" s="2">
        <v>0.08</v>
      </c>
      <c r="H429" s="13">
        <f>F429*G429</f>
        <v>0</v>
      </c>
      <c r="I429" s="13">
        <f>F429+H429</f>
        <v>0</v>
      </c>
      <c r="J429" s="145"/>
      <c r="K429" s="145"/>
    </row>
    <row r="430" spans="1:11" ht="46.5" customHeight="1">
      <c r="A430" s="19">
        <v>4</v>
      </c>
      <c r="B430" s="35" t="s">
        <v>342</v>
      </c>
      <c r="C430" s="1">
        <v>2</v>
      </c>
      <c r="D430" s="1" t="s">
        <v>23</v>
      </c>
      <c r="E430" s="12"/>
      <c r="F430" s="13">
        <f>E430*C430</f>
        <v>0</v>
      </c>
      <c r="G430" s="2">
        <v>0.08</v>
      </c>
      <c r="H430" s="13">
        <f>F430*G430</f>
        <v>0</v>
      </c>
      <c r="I430" s="13">
        <f>F430+H430</f>
        <v>0</v>
      </c>
      <c r="J430" s="145"/>
      <c r="K430" s="145"/>
    </row>
    <row r="431" spans="1:9" ht="15.75" thickBot="1">
      <c r="A431" s="212" t="s">
        <v>24</v>
      </c>
      <c r="B431" s="215"/>
      <c r="C431" s="215"/>
      <c r="D431" s="215"/>
      <c r="E431" s="216"/>
      <c r="F431" s="148">
        <f>SUM(F427:F430)</f>
        <v>0</v>
      </c>
      <c r="G431" s="149">
        <v>0.08</v>
      </c>
      <c r="H431" s="150">
        <f>SUM(H427:H430)</f>
        <v>0</v>
      </c>
      <c r="I431" s="151">
        <f>SUM(I427:I430)</f>
        <v>0</v>
      </c>
    </row>
    <row r="432" spans="1:9" ht="15">
      <c r="A432" s="31"/>
      <c r="B432" s="31"/>
      <c r="C432" s="31"/>
      <c r="D432" s="31"/>
      <c r="E432" s="31"/>
      <c r="F432" s="37"/>
      <c r="G432" s="38"/>
      <c r="H432" s="37"/>
      <c r="I432" s="37"/>
    </row>
    <row r="433" spans="1:9" ht="15">
      <c r="A433" s="31"/>
      <c r="B433" s="31"/>
      <c r="C433" s="31"/>
      <c r="D433" s="31"/>
      <c r="E433" s="31"/>
      <c r="F433" s="37"/>
      <c r="G433" s="38"/>
      <c r="H433" s="37"/>
      <c r="I433" s="37"/>
    </row>
    <row r="434" ht="15.75" thickBot="1">
      <c r="B434" s="52" t="s">
        <v>343</v>
      </c>
    </row>
    <row r="435" spans="1:11" ht="45.75" thickBot="1">
      <c r="A435" s="6" t="s">
        <v>12</v>
      </c>
      <c r="B435" s="30" t="s">
        <v>13</v>
      </c>
      <c r="C435" s="30" t="s">
        <v>14</v>
      </c>
      <c r="D435" s="30" t="s">
        <v>15</v>
      </c>
      <c r="E435" s="30" t="s">
        <v>16</v>
      </c>
      <c r="F435" s="30" t="s">
        <v>17</v>
      </c>
      <c r="G435" s="152" t="s">
        <v>18</v>
      </c>
      <c r="H435" s="152" t="s">
        <v>19</v>
      </c>
      <c r="I435" s="30" t="s">
        <v>20</v>
      </c>
      <c r="J435" s="30" t="s">
        <v>21</v>
      </c>
      <c r="K435" s="30" t="s">
        <v>466</v>
      </c>
    </row>
    <row r="436" spans="1:11" ht="68.25" customHeight="1">
      <c r="A436" s="60">
        <v>1</v>
      </c>
      <c r="B436" s="49" t="s">
        <v>344</v>
      </c>
      <c r="C436" s="1">
        <v>2</v>
      </c>
      <c r="D436" s="1" t="s">
        <v>23</v>
      </c>
      <c r="E436" s="36">
        <v>0</v>
      </c>
      <c r="F436" s="16">
        <f aca="true" t="shared" si="49" ref="F436:F451">E436*C436</f>
        <v>0</v>
      </c>
      <c r="G436" s="2">
        <v>0.08</v>
      </c>
      <c r="H436" s="16">
        <f aca="true" t="shared" si="50" ref="H436:H451">F436*G436</f>
        <v>0</v>
      </c>
      <c r="I436" s="16">
        <f aca="true" t="shared" si="51" ref="I436:I451">F436+H436</f>
        <v>0</v>
      </c>
      <c r="J436" s="146"/>
      <c r="K436" s="146"/>
    </row>
    <row r="437" spans="1:11" ht="69.75" customHeight="1">
      <c r="A437" s="60">
        <v>2</v>
      </c>
      <c r="B437" s="49" t="s">
        <v>345</v>
      </c>
      <c r="C437" s="1">
        <v>5</v>
      </c>
      <c r="D437" s="1" t="s">
        <v>23</v>
      </c>
      <c r="E437" s="36">
        <v>0</v>
      </c>
      <c r="F437" s="16">
        <f t="shared" si="49"/>
        <v>0</v>
      </c>
      <c r="G437" s="2">
        <v>0.08</v>
      </c>
      <c r="H437" s="16">
        <f t="shared" si="50"/>
        <v>0</v>
      </c>
      <c r="I437" s="16">
        <f t="shared" si="51"/>
        <v>0</v>
      </c>
      <c r="J437" s="146"/>
      <c r="K437" s="146"/>
    </row>
    <row r="438" spans="1:11" ht="22.5">
      <c r="A438" s="60">
        <v>3</v>
      </c>
      <c r="B438" s="49" t="s">
        <v>346</v>
      </c>
      <c r="C438" s="1">
        <v>50</v>
      </c>
      <c r="D438" s="1" t="s">
        <v>23</v>
      </c>
      <c r="E438" s="36">
        <v>0</v>
      </c>
      <c r="F438" s="16">
        <f t="shared" si="49"/>
        <v>0</v>
      </c>
      <c r="G438" s="2">
        <v>0.08</v>
      </c>
      <c r="H438" s="16">
        <f t="shared" si="50"/>
        <v>0</v>
      </c>
      <c r="I438" s="16">
        <f t="shared" si="51"/>
        <v>0</v>
      </c>
      <c r="J438" s="146"/>
      <c r="K438" s="146"/>
    </row>
    <row r="439" spans="1:11" ht="22.5">
      <c r="A439" s="60" t="s">
        <v>0</v>
      </c>
      <c r="B439" s="49" t="s">
        <v>347</v>
      </c>
      <c r="C439" s="1">
        <v>5</v>
      </c>
      <c r="D439" s="1" t="s">
        <v>23</v>
      </c>
      <c r="E439" s="36">
        <v>0</v>
      </c>
      <c r="F439" s="16">
        <f t="shared" si="49"/>
        <v>0</v>
      </c>
      <c r="G439" s="2">
        <v>0.08</v>
      </c>
      <c r="H439" s="16">
        <f t="shared" si="50"/>
        <v>0</v>
      </c>
      <c r="I439" s="16">
        <f t="shared" si="51"/>
        <v>0</v>
      </c>
      <c r="J439" s="146"/>
      <c r="K439" s="146"/>
    </row>
    <row r="440" spans="1:11" ht="33.75">
      <c r="A440" s="60">
        <v>4</v>
      </c>
      <c r="B440" s="49" t="s">
        <v>348</v>
      </c>
      <c r="C440" s="1">
        <v>7</v>
      </c>
      <c r="D440" s="1" t="s">
        <v>23</v>
      </c>
      <c r="E440" s="36">
        <v>0</v>
      </c>
      <c r="F440" s="16">
        <f t="shared" si="49"/>
        <v>0</v>
      </c>
      <c r="G440" s="2">
        <v>0.08</v>
      </c>
      <c r="H440" s="16">
        <f t="shared" si="50"/>
        <v>0</v>
      </c>
      <c r="I440" s="16">
        <f t="shared" si="51"/>
        <v>0</v>
      </c>
      <c r="J440" s="146"/>
      <c r="K440" s="146"/>
    </row>
    <row r="441" spans="1:11" ht="22.5">
      <c r="A441" s="60">
        <v>5</v>
      </c>
      <c r="B441" s="49" t="s">
        <v>349</v>
      </c>
      <c r="C441" s="1">
        <v>10</v>
      </c>
      <c r="D441" s="1" t="s">
        <v>23</v>
      </c>
      <c r="E441" s="36">
        <v>0</v>
      </c>
      <c r="F441" s="16">
        <f t="shared" si="49"/>
        <v>0</v>
      </c>
      <c r="G441" s="2">
        <v>0.08</v>
      </c>
      <c r="H441" s="16">
        <f t="shared" si="50"/>
        <v>0</v>
      </c>
      <c r="I441" s="16">
        <f t="shared" si="51"/>
        <v>0</v>
      </c>
      <c r="J441" s="146"/>
      <c r="K441" s="146"/>
    </row>
    <row r="442" spans="1:11" ht="69" customHeight="1">
      <c r="A442" s="60">
        <v>6</v>
      </c>
      <c r="B442" s="49" t="s">
        <v>350</v>
      </c>
      <c r="C442" s="1">
        <v>5</v>
      </c>
      <c r="D442" s="1" t="s">
        <v>23</v>
      </c>
      <c r="E442" s="36">
        <v>0</v>
      </c>
      <c r="F442" s="16">
        <f t="shared" si="49"/>
        <v>0</v>
      </c>
      <c r="G442" s="2">
        <v>0.08</v>
      </c>
      <c r="H442" s="16">
        <f t="shared" si="50"/>
        <v>0</v>
      </c>
      <c r="I442" s="16">
        <f t="shared" si="51"/>
        <v>0</v>
      </c>
      <c r="J442" s="146"/>
      <c r="K442" s="146"/>
    </row>
    <row r="443" spans="1:11" ht="78.75">
      <c r="A443" s="60">
        <v>7</v>
      </c>
      <c r="B443" s="49" t="s">
        <v>351</v>
      </c>
      <c r="C443" s="1">
        <v>2</v>
      </c>
      <c r="D443" s="1" t="s">
        <v>23</v>
      </c>
      <c r="E443" s="36">
        <v>0</v>
      </c>
      <c r="F443" s="16">
        <f t="shared" si="49"/>
        <v>0</v>
      </c>
      <c r="G443" s="2">
        <v>0.08</v>
      </c>
      <c r="H443" s="16">
        <f t="shared" si="50"/>
        <v>0</v>
      </c>
      <c r="I443" s="16">
        <f t="shared" si="51"/>
        <v>0</v>
      </c>
      <c r="J443" s="146"/>
      <c r="K443" s="146"/>
    </row>
    <row r="444" spans="1:11" ht="67.5">
      <c r="A444" s="60">
        <v>8</v>
      </c>
      <c r="B444" s="49" t="s">
        <v>352</v>
      </c>
      <c r="C444" s="1">
        <v>1</v>
      </c>
      <c r="D444" s="1" t="s">
        <v>23</v>
      </c>
      <c r="E444" s="36">
        <v>0</v>
      </c>
      <c r="F444" s="16">
        <f t="shared" si="49"/>
        <v>0</v>
      </c>
      <c r="G444" s="2">
        <v>0.08</v>
      </c>
      <c r="H444" s="16">
        <f t="shared" si="50"/>
        <v>0</v>
      </c>
      <c r="I444" s="16">
        <f t="shared" si="51"/>
        <v>0</v>
      </c>
      <c r="J444" s="146"/>
      <c r="K444" s="146"/>
    </row>
    <row r="445" spans="1:11" ht="22.5">
      <c r="A445" s="60">
        <v>9</v>
      </c>
      <c r="B445" s="49" t="s">
        <v>353</v>
      </c>
      <c r="C445" s="1">
        <v>10</v>
      </c>
      <c r="D445" s="1" t="s">
        <v>23</v>
      </c>
      <c r="E445" s="36">
        <v>0</v>
      </c>
      <c r="F445" s="16">
        <f t="shared" si="49"/>
        <v>0</v>
      </c>
      <c r="G445" s="2">
        <v>0.08</v>
      </c>
      <c r="H445" s="16">
        <f t="shared" si="50"/>
        <v>0</v>
      </c>
      <c r="I445" s="16">
        <f t="shared" si="51"/>
        <v>0</v>
      </c>
      <c r="J445" s="146"/>
      <c r="K445" s="146"/>
    </row>
    <row r="446" spans="1:11" ht="23.25">
      <c r="A446" s="60">
        <v>10</v>
      </c>
      <c r="B446" s="153" t="s">
        <v>354</v>
      </c>
      <c r="C446" s="1">
        <v>5</v>
      </c>
      <c r="D446" s="1" t="s">
        <v>23</v>
      </c>
      <c r="E446" s="36">
        <v>0</v>
      </c>
      <c r="F446" s="16">
        <f t="shared" si="49"/>
        <v>0</v>
      </c>
      <c r="G446" s="2">
        <v>0.08</v>
      </c>
      <c r="H446" s="16">
        <f t="shared" si="50"/>
        <v>0</v>
      </c>
      <c r="I446" s="16">
        <f t="shared" si="51"/>
        <v>0</v>
      </c>
      <c r="J446" s="146"/>
      <c r="K446" s="146"/>
    </row>
    <row r="447" spans="1:11" ht="15">
      <c r="A447" s="60">
        <v>11</v>
      </c>
      <c r="B447" s="49" t="s">
        <v>355</v>
      </c>
      <c r="C447" s="1">
        <v>5</v>
      </c>
      <c r="D447" s="1" t="s">
        <v>23</v>
      </c>
      <c r="E447" s="36">
        <v>0</v>
      </c>
      <c r="F447" s="16">
        <f t="shared" si="49"/>
        <v>0</v>
      </c>
      <c r="G447" s="2">
        <v>0.08</v>
      </c>
      <c r="H447" s="16">
        <f t="shared" si="50"/>
        <v>0</v>
      </c>
      <c r="I447" s="16">
        <f t="shared" si="51"/>
        <v>0</v>
      </c>
      <c r="J447" s="146"/>
      <c r="K447" s="146"/>
    </row>
    <row r="448" spans="1:11" ht="15">
      <c r="A448" s="60">
        <v>12</v>
      </c>
      <c r="B448" s="49" t="s">
        <v>356</v>
      </c>
      <c r="C448" s="1">
        <v>10</v>
      </c>
      <c r="D448" s="1" t="s">
        <v>23</v>
      </c>
      <c r="E448" s="36">
        <v>0</v>
      </c>
      <c r="F448" s="16">
        <f t="shared" si="49"/>
        <v>0</v>
      </c>
      <c r="G448" s="2">
        <v>0.08</v>
      </c>
      <c r="H448" s="16">
        <f t="shared" si="50"/>
        <v>0</v>
      </c>
      <c r="I448" s="16">
        <f t="shared" si="51"/>
        <v>0</v>
      </c>
      <c r="J448" s="146"/>
      <c r="K448" s="146"/>
    </row>
    <row r="449" spans="1:11" ht="69" customHeight="1">
      <c r="A449" s="60">
        <v>13</v>
      </c>
      <c r="B449" s="49" t="s">
        <v>357</v>
      </c>
      <c r="C449" s="1">
        <v>1</v>
      </c>
      <c r="D449" s="1" t="s">
        <v>23</v>
      </c>
      <c r="E449" s="36">
        <v>0</v>
      </c>
      <c r="F449" s="16">
        <f t="shared" si="49"/>
        <v>0</v>
      </c>
      <c r="G449" s="2">
        <v>0.08</v>
      </c>
      <c r="H449" s="16">
        <f t="shared" si="50"/>
        <v>0</v>
      </c>
      <c r="I449" s="16">
        <f t="shared" si="51"/>
        <v>0</v>
      </c>
      <c r="J449" s="146"/>
      <c r="K449" s="146"/>
    </row>
    <row r="450" spans="1:11" ht="23.25">
      <c r="A450" s="60">
        <v>14</v>
      </c>
      <c r="B450" s="153" t="s">
        <v>358</v>
      </c>
      <c r="C450" s="1">
        <v>4</v>
      </c>
      <c r="D450" s="1" t="s">
        <v>23</v>
      </c>
      <c r="E450" s="36">
        <v>0</v>
      </c>
      <c r="F450" s="16">
        <f t="shared" si="49"/>
        <v>0</v>
      </c>
      <c r="G450" s="2">
        <v>0.08</v>
      </c>
      <c r="H450" s="16">
        <f t="shared" si="50"/>
        <v>0</v>
      </c>
      <c r="I450" s="16">
        <f t="shared" si="51"/>
        <v>0</v>
      </c>
      <c r="J450" s="146"/>
      <c r="K450" s="146"/>
    </row>
    <row r="451" spans="1:11" ht="22.5">
      <c r="A451" s="154">
        <v>15</v>
      </c>
      <c r="B451" s="49" t="s">
        <v>359</v>
      </c>
      <c r="C451" s="1">
        <v>2</v>
      </c>
      <c r="D451" s="1" t="s">
        <v>23</v>
      </c>
      <c r="E451" s="36">
        <v>0</v>
      </c>
      <c r="F451" s="16">
        <f t="shared" si="49"/>
        <v>0</v>
      </c>
      <c r="G451" s="2">
        <v>0.08</v>
      </c>
      <c r="H451" s="16">
        <f t="shared" si="50"/>
        <v>0</v>
      </c>
      <c r="I451" s="16">
        <f t="shared" si="51"/>
        <v>0</v>
      </c>
      <c r="J451" s="146"/>
      <c r="K451" s="146"/>
    </row>
    <row r="452" spans="1:11" ht="15.75" thickBot="1">
      <c r="A452" s="212" t="s">
        <v>24</v>
      </c>
      <c r="B452" s="213"/>
      <c r="C452" s="213"/>
      <c r="D452" s="213"/>
      <c r="E452" s="214"/>
      <c r="F452" s="25">
        <f>SUM(F436:F451)</f>
        <v>0</v>
      </c>
      <c r="G452" s="20">
        <v>0.08</v>
      </c>
      <c r="H452" s="23">
        <f>SUM(H436:H451)</f>
        <v>0</v>
      </c>
      <c r="I452" s="24">
        <f>SUM(I436:I451)</f>
        <v>0</v>
      </c>
      <c r="J452" s="17"/>
      <c r="K452" s="17"/>
    </row>
    <row r="453" spans="2:9" ht="15">
      <c r="B453" s="155" t="s">
        <v>360</v>
      </c>
      <c r="C453" s="61"/>
      <c r="D453" s="61"/>
      <c r="E453" s="61"/>
      <c r="F453" s="61"/>
      <c r="G453" s="61"/>
      <c r="H453" s="61"/>
      <c r="I453" s="61"/>
    </row>
    <row r="454" spans="2:9" ht="15">
      <c r="B454" s="155"/>
      <c r="C454" s="61"/>
      <c r="D454" s="61"/>
      <c r="E454" s="61"/>
      <c r="F454" s="61"/>
      <c r="G454" s="61"/>
      <c r="H454" s="61"/>
      <c r="I454" s="61"/>
    </row>
    <row r="455" spans="2:9" ht="15">
      <c r="B455" s="155"/>
      <c r="C455" s="61"/>
      <c r="D455" s="61"/>
      <c r="E455" s="61"/>
      <c r="F455" s="61"/>
      <c r="G455" s="61"/>
      <c r="H455" s="61"/>
      <c r="I455" s="61"/>
    </row>
    <row r="456" spans="1:9" ht="15.75">
      <c r="A456" s="39"/>
      <c r="B456" s="27" t="s">
        <v>430</v>
      </c>
      <c r="C456" s="39"/>
      <c r="F456" s="3">
        <f>F520</f>
        <v>0</v>
      </c>
      <c r="G456" s="3"/>
      <c r="H456" s="3"/>
      <c r="I456" s="3">
        <f>I520</f>
        <v>0</v>
      </c>
    </row>
    <row r="457" spans="1:11" ht="16.5" thickBot="1">
      <c r="A457" s="21"/>
      <c r="B457" s="22"/>
      <c r="C457" s="21"/>
      <c r="D457" s="21"/>
      <c r="E457" s="21"/>
      <c r="F457" s="156"/>
      <c r="G457" s="156"/>
      <c r="H457" s="156"/>
      <c r="I457" s="156"/>
      <c r="J457" s="21"/>
      <c r="K457" s="21"/>
    </row>
    <row r="458" spans="1:11" ht="45">
      <c r="A458" s="62" t="s">
        <v>12</v>
      </c>
      <c r="B458" s="30" t="s">
        <v>13</v>
      </c>
      <c r="C458" s="30" t="s">
        <v>14</v>
      </c>
      <c r="D458" s="30" t="s">
        <v>15</v>
      </c>
      <c r="E458" s="30" t="s">
        <v>16</v>
      </c>
      <c r="F458" s="30" t="s">
        <v>17</v>
      </c>
      <c r="G458" s="152" t="s">
        <v>18</v>
      </c>
      <c r="H458" s="152" t="s">
        <v>19</v>
      </c>
      <c r="I458" s="30" t="s">
        <v>20</v>
      </c>
      <c r="J458" s="30" t="s">
        <v>21</v>
      </c>
      <c r="K458" s="30" t="s">
        <v>22</v>
      </c>
    </row>
    <row r="459" spans="1:11" ht="15">
      <c r="A459" s="157" t="s">
        <v>363</v>
      </c>
      <c r="B459" s="208" t="s">
        <v>364</v>
      </c>
      <c r="C459" s="209"/>
      <c r="D459" s="209"/>
      <c r="E459" s="209"/>
      <c r="F459" s="209"/>
      <c r="G459" s="209"/>
      <c r="H459" s="209"/>
      <c r="I459" s="209"/>
      <c r="J459" s="209"/>
      <c r="K459" s="209"/>
    </row>
    <row r="460" spans="1:11" ht="15">
      <c r="A460" s="158"/>
      <c r="B460" s="210" t="s">
        <v>365</v>
      </c>
      <c r="C460" s="196"/>
      <c r="D460" s="196"/>
      <c r="E460" s="196"/>
      <c r="F460" s="196"/>
      <c r="G460" s="196"/>
      <c r="H460" s="196"/>
      <c r="I460" s="196"/>
      <c r="J460" s="196"/>
      <c r="K460" s="196"/>
    </row>
    <row r="461" spans="1:11" ht="45">
      <c r="A461" s="159">
        <v>1</v>
      </c>
      <c r="B461" s="160" t="s">
        <v>366</v>
      </c>
      <c r="C461" s="161">
        <v>5</v>
      </c>
      <c r="D461" s="4" t="s">
        <v>23</v>
      </c>
      <c r="E461" s="162"/>
      <c r="F461" s="162">
        <f aca="true" t="shared" si="52" ref="F461:F519">E461*C461</f>
        <v>0</v>
      </c>
      <c r="G461" s="163">
        <v>0.08</v>
      </c>
      <c r="H461" s="162">
        <f aca="true" t="shared" si="53" ref="H461:H519">F461*G461</f>
        <v>0</v>
      </c>
      <c r="I461" s="162">
        <f aca="true" t="shared" si="54" ref="I461:I519">F461+H461</f>
        <v>0</v>
      </c>
      <c r="J461" s="161"/>
      <c r="K461" s="161"/>
    </row>
    <row r="462" spans="1:11" ht="33.75">
      <c r="A462" s="107">
        <v>2</v>
      </c>
      <c r="B462" s="164" t="s">
        <v>367</v>
      </c>
      <c r="C462" s="18">
        <v>5</v>
      </c>
      <c r="D462" s="1" t="s">
        <v>23</v>
      </c>
      <c r="E462" s="162"/>
      <c r="F462" s="165">
        <f t="shared" si="52"/>
        <v>0</v>
      </c>
      <c r="G462" s="166">
        <v>0.08</v>
      </c>
      <c r="H462" s="165">
        <f t="shared" si="53"/>
        <v>0</v>
      </c>
      <c r="I462" s="165">
        <f t="shared" si="54"/>
        <v>0</v>
      </c>
      <c r="J462" s="161"/>
      <c r="K462" s="161"/>
    </row>
    <row r="463" spans="1:11" ht="33.75">
      <c r="A463" s="107">
        <v>3</v>
      </c>
      <c r="B463" s="164" t="s">
        <v>368</v>
      </c>
      <c r="C463" s="18">
        <v>5</v>
      </c>
      <c r="D463" s="1" t="s">
        <v>23</v>
      </c>
      <c r="E463" s="162"/>
      <c r="F463" s="165">
        <f t="shared" si="52"/>
        <v>0</v>
      </c>
      <c r="G463" s="166">
        <v>0.08</v>
      </c>
      <c r="H463" s="165">
        <f t="shared" si="53"/>
        <v>0</v>
      </c>
      <c r="I463" s="165">
        <f t="shared" si="54"/>
        <v>0</v>
      </c>
      <c r="J463" s="161"/>
      <c r="K463" s="161"/>
    </row>
    <row r="464" spans="1:11" ht="33.75">
      <c r="A464" s="107">
        <v>4</v>
      </c>
      <c r="B464" s="164" t="s">
        <v>369</v>
      </c>
      <c r="C464" s="18">
        <v>5</v>
      </c>
      <c r="D464" s="1" t="s">
        <v>23</v>
      </c>
      <c r="E464" s="162"/>
      <c r="F464" s="165">
        <f t="shared" si="52"/>
        <v>0</v>
      </c>
      <c r="G464" s="166">
        <v>0.08</v>
      </c>
      <c r="H464" s="165">
        <f t="shared" si="53"/>
        <v>0</v>
      </c>
      <c r="I464" s="165">
        <f t="shared" si="54"/>
        <v>0</v>
      </c>
      <c r="J464" s="161"/>
      <c r="K464" s="161"/>
    </row>
    <row r="465" spans="1:11" ht="33.75">
      <c r="A465" s="107">
        <v>5</v>
      </c>
      <c r="B465" s="168" t="s">
        <v>370</v>
      </c>
      <c r="C465" s="18">
        <v>5</v>
      </c>
      <c r="D465" s="1" t="s">
        <v>23</v>
      </c>
      <c r="E465" s="162"/>
      <c r="F465" s="165">
        <f t="shared" si="52"/>
        <v>0</v>
      </c>
      <c r="G465" s="166">
        <v>0.08</v>
      </c>
      <c r="H465" s="165">
        <f t="shared" si="53"/>
        <v>0</v>
      </c>
      <c r="I465" s="165">
        <f t="shared" si="54"/>
        <v>0</v>
      </c>
      <c r="J465" s="161"/>
      <c r="K465" s="161"/>
    </row>
    <row r="466" spans="1:11" ht="33.75">
      <c r="A466" s="107">
        <v>6</v>
      </c>
      <c r="B466" s="164" t="s">
        <v>371</v>
      </c>
      <c r="C466" s="18">
        <v>5</v>
      </c>
      <c r="D466" s="1" t="s">
        <v>23</v>
      </c>
      <c r="E466" s="162"/>
      <c r="F466" s="165">
        <f t="shared" si="52"/>
        <v>0</v>
      </c>
      <c r="G466" s="166">
        <v>0.08</v>
      </c>
      <c r="H466" s="165">
        <f t="shared" si="53"/>
        <v>0</v>
      </c>
      <c r="I466" s="165">
        <f t="shared" si="54"/>
        <v>0</v>
      </c>
      <c r="J466" s="161"/>
      <c r="K466" s="161"/>
    </row>
    <row r="467" spans="1:11" ht="33.75">
      <c r="A467" s="107">
        <v>7</v>
      </c>
      <c r="B467" s="164" t="s">
        <v>372</v>
      </c>
      <c r="C467" s="18">
        <v>5</v>
      </c>
      <c r="D467" s="1" t="s">
        <v>23</v>
      </c>
      <c r="E467" s="162"/>
      <c r="F467" s="165">
        <f t="shared" si="52"/>
        <v>0</v>
      </c>
      <c r="G467" s="166">
        <v>0.08</v>
      </c>
      <c r="H467" s="165">
        <f t="shared" si="53"/>
        <v>0</v>
      </c>
      <c r="I467" s="165">
        <f t="shared" si="54"/>
        <v>0</v>
      </c>
      <c r="J467" s="161"/>
      <c r="K467" s="161"/>
    </row>
    <row r="468" spans="1:11" ht="15">
      <c r="A468" s="169"/>
      <c r="B468" s="202" t="s">
        <v>373</v>
      </c>
      <c r="C468" s="203"/>
      <c r="D468" s="203"/>
      <c r="E468" s="203"/>
      <c r="F468" s="203"/>
      <c r="G468" s="203"/>
      <c r="H468" s="203"/>
      <c r="I468" s="203"/>
      <c r="J468" s="203"/>
      <c r="K468" s="204"/>
    </row>
    <row r="469" spans="1:11" ht="45">
      <c r="A469" s="107">
        <v>8</v>
      </c>
      <c r="B469" s="164" t="s">
        <v>374</v>
      </c>
      <c r="C469" s="18">
        <v>5</v>
      </c>
      <c r="D469" s="1" t="s">
        <v>23</v>
      </c>
      <c r="E469" s="165"/>
      <c r="F469" s="165">
        <f t="shared" si="52"/>
        <v>0</v>
      </c>
      <c r="G469" s="166">
        <v>0.08</v>
      </c>
      <c r="H469" s="165">
        <f t="shared" si="53"/>
        <v>0</v>
      </c>
      <c r="I469" s="165">
        <f t="shared" si="54"/>
        <v>0</v>
      </c>
      <c r="J469" s="18"/>
      <c r="K469" s="18"/>
    </row>
    <row r="470" spans="1:11" ht="56.25">
      <c r="A470" s="107">
        <v>9</v>
      </c>
      <c r="B470" s="164" t="s">
        <v>375</v>
      </c>
      <c r="C470" s="18">
        <v>5</v>
      </c>
      <c r="D470" s="1" t="s">
        <v>23</v>
      </c>
      <c r="E470" s="165"/>
      <c r="F470" s="165">
        <f t="shared" si="52"/>
        <v>0</v>
      </c>
      <c r="G470" s="166">
        <v>0.08</v>
      </c>
      <c r="H470" s="165">
        <f t="shared" si="53"/>
        <v>0</v>
      </c>
      <c r="I470" s="165">
        <f t="shared" si="54"/>
        <v>0</v>
      </c>
      <c r="J470" s="18"/>
      <c r="K470" s="18"/>
    </row>
    <row r="471" spans="1:11" ht="45">
      <c r="A471" s="107">
        <v>10</v>
      </c>
      <c r="B471" s="164" t="s">
        <v>376</v>
      </c>
      <c r="C471" s="18">
        <v>5</v>
      </c>
      <c r="D471" s="1" t="s">
        <v>23</v>
      </c>
      <c r="E471" s="165"/>
      <c r="F471" s="165">
        <f t="shared" si="52"/>
        <v>0</v>
      </c>
      <c r="G471" s="166">
        <v>0.08</v>
      </c>
      <c r="H471" s="165">
        <f t="shared" si="53"/>
        <v>0</v>
      </c>
      <c r="I471" s="165">
        <f t="shared" si="54"/>
        <v>0</v>
      </c>
      <c r="J471" s="18"/>
      <c r="K471" s="18"/>
    </row>
    <row r="472" spans="1:11" ht="56.25">
      <c r="A472" s="107">
        <v>11</v>
      </c>
      <c r="B472" s="164" t="s">
        <v>377</v>
      </c>
      <c r="C472" s="18">
        <v>5</v>
      </c>
      <c r="D472" s="1" t="s">
        <v>23</v>
      </c>
      <c r="E472" s="165"/>
      <c r="F472" s="165">
        <f t="shared" si="52"/>
        <v>0</v>
      </c>
      <c r="G472" s="166">
        <v>0.08</v>
      </c>
      <c r="H472" s="165">
        <f t="shared" si="53"/>
        <v>0</v>
      </c>
      <c r="I472" s="165">
        <f t="shared" si="54"/>
        <v>0</v>
      </c>
      <c r="J472" s="18"/>
      <c r="K472" s="18"/>
    </row>
    <row r="473" spans="1:11" ht="56.25">
      <c r="A473" s="107">
        <v>12</v>
      </c>
      <c r="B473" s="164" t="s">
        <v>378</v>
      </c>
      <c r="C473" s="18">
        <v>5</v>
      </c>
      <c r="D473" s="1" t="s">
        <v>23</v>
      </c>
      <c r="E473" s="165"/>
      <c r="F473" s="165">
        <f t="shared" si="52"/>
        <v>0</v>
      </c>
      <c r="G473" s="166">
        <v>0.08</v>
      </c>
      <c r="H473" s="165">
        <f t="shared" si="53"/>
        <v>0</v>
      </c>
      <c r="I473" s="165">
        <f t="shared" si="54"/>
        <v>0</v>
      </c>
      <c r="J473" s="18"/>
      <c r="K473" s="18"/>
    </row>
    <row r="474" spans="1:11" ht="15">
      <c r="A474" s="107" t="s">
        <v>379</v>
      </c>
      <c r="B474" s="170" t="s">
        <v>380</v>
      </c>
      <c r="C474" s="18">
        <v>30</v>
      </c>
      <c r="D474" s="1" t="s">
        <v>23</v>
      </c>
      <c r="E474" s="165"/>
      <c r="F474" s="165">
        <f t="shared" si="52"/>
        <v>0</v>
      </c>
      <c r="G474" s="166">
        <v>0.08</v>
      </c>
      <c r="H474" s="165">
        <f t="shared" si="53"/>
        <v>0</v>
      </c>
      <c r="I474" s="165">
        <f t="shared" si="54"/>
        <v>0</v>
      </c>
      <c r="J474" s="18"/>
      <c r="K474" s="18"/>
    </row>
    <row r="475" spans="1:11" ht="15">
      <c r="A475" s="107" t="s">
        <v>381</v>
      </c>
      <c r="B475" s="170" t="s">
        <v>382</v>
      </c>
      <c r="C475" s="18">
        <v>100</v>
      </c>
      <c r="D475" s="1" t="s">
        <v>23</v>
      </c>
      <c r="E475" s="165"/>
      <c r="F475" s="165">
        <f t="shared" si="52"/>
        <v>0</v>
      </c>
      <c r="G475" s="166">
        <v>0.08</v>
      </c>
      <c r="H475" s="165">
        <f t="shared" si="53"/>
        <v>0</v>
      </c>
      <c r="I475" s="165">
        <f t="shared" si="54"/>
        <v>0</v>
      </c>
      <c r="J475" s="18"/>
      <c r="K475" s="18"/>
    </row>
    <row r="476" spans="1:11" ht="22.5">
      <c r="A476" s="140" t="s">
        <v>383</v>
      </c>
      <c r="B476" s="171" t="s">
        <v>384</v>
      </c>
      <c r="C476" s="142">
        <v>100</v>
      </c>
      <c r="D476" s="44" t="s">
        <v>23</v>
      </c>
      <c r="E476" s="165"/>
      <c r="F476" s="172">
        <f t="shared" si="52"/>
        <v>0</v>
      </c>
      <c r="G476" s="173">
        <v>0.08</v>
      </c>
      <c r="H476" s="172">
        <f t="shared" si="53"/>
        <v>0</v>
      </c>
      <c r="I476" s="172">
        <f t="shared" si="54"/>
        <v>0</v>
      </c>
      <c r="J476" s="18"/>
      <c r="K476" s="18"/>
    </row>
    <row r="477" spans="1:11" ht="15">
      <c r="A477" s="157" t="s">
        <v>385</v>
      </c>
      <c r="B477" s="217" t="s">
        <v>386</v>
      </c>
      <c r="C477" s="218"/>
      <c r="D477" s="218"/>
      <c r="E477" s="218"/>
      <c r="F477" s="218"/>
      <c r="G477" s="218"/>
      <c r="H477" s="218"/>
      <c r="I477" s="218"/>
      <c r="J477" s="218"/>
      <c r="K477" s="218"/>
    </row>
    <row r="478" spans="1:11" ht="15">
      <c r="A478" s="158"/>
      <c r="B478" s="195" t="s">
        <v>387</v>
      </c>
      <c r="C478" s="196"/>
      <c r="D478" s="196"/>
      <c r="E478" s="196"/>
      <c r="F478" s="196"/>
      <c r="G478" s="196"/>
      <c r="H478" s="196"/>
      <c r="I478" s="196"/>
      <c r="J478" s="196"/>
      <c r="K478" s="196"/>
    </row>
    <row r="479" spans="1:11" ht="33.75">
      <c r="A479" s="159">
        <v>1</v>
      </c>
      <c r="B479" s="174" t="s">
        <v>388</v>
      </c>
      <c r="C479" s="161">
        <v>3</v>
      </c>
      <c r="D479" s="4" t="s">
        <v>23</v>
      </c>
      <c r="E479" s="162"/>
      <c r="F479" s="162">
        <f t="shared" si="52"/>
        <v>0</v>
      </c>
      <c r="G479" s="163">
        <v>0.08</v>
      </c>
      <c r="H479" s="162">
        <f t="shared" si="53"/>
        <v>0</v>
      </c>
      <c r="I479" s="162">
        <f t="shared" si="54"/>
        <v>0</v>
      </c>
      <c r="J479" s="161"/>
      <c r="K479" s="161"/>
    </row>
    <row r="480" spans="1:11" ht="33.75">
      <c r="A480" s="107">
        <v>2</v>
      </c>
      <c r="B480" s="164" t="s">
        <v>389</v>
      </c>
      <c r="C480" s="18">
        <v>3</v>
      </c>
      <c r="D480" s="1" t="s">
        <v>23</v>
      </c>
      <c r="E480" s="162"/>
      <c r="F480" s="165">
        <f t="shared" si="52"/>
        <v>0</v>
      </c>
      <c r="G480" s="166">
        <v>0.08</v>
      </c>
      <c r="H480" s="165">
        <f t="shared" si="53"/>
        <v>0</v>
      </c>
      <c r="I480" s="165">
        <f t="shared" si="54"/>
        <v>0</v>
      </c>
      <c r="J480" s="161"/>
      <c r="K480" s="161"/>
    </row>
    <row r="481" spans="1:11" ht="22.5">
      <c r="A481" s="107">
        <v>3</v>
      </c>
      <c r="B481" s="164" t="s">
        <v>390</v>
      </c>
      <c r="C481" s="18">
        <v>3</v>
      </c>
      <c r="D481" s="1" t="s">
        <v>23</v>
      </c>
      <c r="E481" s="162"/>
      <c r="F481" s="165">
        <f t="shared" si="52"/>
        <v>0</v>
      </c>
      <c r="G481" s="166">
        <v>0.08</v>
      </c>
      <c r="H481" s="165">
        <f t="shared" si="53"/>
        <v>0</v>
      </c>
      <c r="I481" s="165">
        <f t="shared" si="54"/>
        <v>0</v>
      </c>
      <c r="J481" s="161"/>
      <c r="K481" s="161"/>
    </row>
    <row r="482" spans="1:11" ht="33.75">
      <c r="A482" s="107">
        <v>4</v>
      </c>
      <c r="B482" s="164" t="s">
        <v>391</v>
      </c>
      <c r="C482" s="18">
        <v>3</v>
      </c>
      <c r="D482" s="1" t="s">
        <v>23</v>
      </c>
      <c r="E482" s="162"/>
      <c r="F482" s="165">
        <f t="shared" si="52"/>
        <v>0</v>
      </c>
      <c r="G482" s="166">
        <v>0.08</v>
      </c>
      <c r="H482" s="165">
        <f t="shared" si="53"/>
        <v>0</v>
      </c>
      <c r="I482" s="165">
        <f t="shared" si="54"/>
        <v>0</v>
      </c>
      <c r="J482" s="161"/>
      <c r="K482" s="161"/>
    </row>
    <row r="483" spans="1:11" ht="33.75">
      <c r="A483" s="107">
        <v>5</v>
      </c>
      <c r="B483" s="164" t="s">
        <v>392</v>
      </c>
      <c r="C483" s="18">
        <v>3</v>
      </c>
      <c r="D483" s="1" t="s">
        <v>23</v>
      </c>
      <c r="E483" s="162"/>
      <c r="F483" s="165">
        <f t="shared" si="52"/>
        <v>0</v>
      </c>
      <c r="G483" s="166">
        <v>0.08</v>
      </c>
      <c r="H483" s="165">
        <f t="shared" si="53"/>
        <v>0</v>
      </c>
      <c r="I483" s="165">
        <f t="shared" si="54"/>
        <v>0</v>
      </c>
      <c r="J483" s="161"/>
      <c r="K483" s="161"/>
    </row>
    <row r="484" spans="1:11" ht="33.75">
      <c r="A484" s="107">
        <v>6</v>
      </c>
      <c r="B484" s="164" t="s">
        <v>393</v>
      </c>
      <c r="C484" s="18">
        <v>3</v>
      </c>
      <c r="D484" s="1" t="s">
        <v>23</v>
      </c>
      <c r="E484" s="162"/>
      <c r="F484" s="165">
        <f t="shared" si="52"/>
        <v>0</v>
      </c>
      <c r="G484" s="166">
        <v>0.08</v>
      </c>
      <c r="H484" s="165">
        <f t="shared" si="53"/>
        <v>0</v>
      </c>
      <c r="I484" s="165">
        <f t="shared" si="54"/>
        <v>0</v>
      </c>
      <c r="J484" s="161"/>
      <c r="K484" s="161"/>
    </row>
    <row r="485" spans="1:11" ht="33.75">
      <c r="A485" s="107">
        <v>7</v>
      </c>
      <c r="B485" s="164" t="s">
        <v>394</v>
      </c>
      <c r="C485" s="18">
        <v>3</v>
      </c>
      <c r="D485" s="1" t="s">
        <v>23</v>
      </c>
      <c r="E485" s="162"/>
      <c r="F485" s="165">
        <f t="shared" si="52"/>
        <v>0</v>
      </c>
      <c r="G485" s="166">
        <v>0.08</v>
      </c>
      <c r="H485" s="165">
        <f t="shared" si="53"/>
        <v>0</v>
      </c>
      <c r="I485" s="165">
        <f t="shared" si="54"/>
        <v>0</v>
      </c>
      <c r="J485" s="161"/>
      <c r="K485" s="161"/>
    </row>
    <row r="486" spans="1:11" ht="15">
      <c r="A486" s="107"/>
      <c r="B486" s="199" t="s">
        <v>395</v>
      </c>
      <c r="C486" s="200"/>
      <c r="D486" s="200"/>
      <c r="E486" s="200"/>
      <c r="F486" s="200"/>
      <c r="G486" s="200"/>
      <c r="H486" s="200"/>
      <c r="I486" s="200"/>
      <c r="J486" s="200"/>
      <c r="K486" s="201"/>
    </row>
    <row r="487" spans="1:11" ht="33.75">
      <c r="A487" s="107">
        <v>8</v>
      </c>
      <c r="B487" s="164" t="s">
        <v>396</v>
      </c>
      <c r="C487" s="18">
        <v>3</v>
      </c>
      <c r="D487" s="1" t="s">
        <v>23</v>
      </c>
      <c r="E487" s="165"/>
      <c r="F487" s="165">
        <f t="shared" si="52"/>
        <v>0</v>
      </c>
      <c r="G487" s="166">
        <v>0.08</v>
      </c>
      <c r="H487" s="165">
        <f t="shared" si="53"/>
        <v>0</v>
      </c>
      <c r="I487" s="165">
        <f t="shared" si="54"/>
        <v>0</v>
      </c>
      <c r="J487" s="18"/>
      <c r="K487" s="167"/>
    </row>
    <row r="488" spans="1:11" ht="33.75">
      <c r="A488" s="107">
        <v>9</v>
      </c>
      <c r="B488" s="164" t="s">
        <v>397</v>
      </c>
      <c r="C488" s="18">
        <v>3</v>
      </c>
      <c r="D488" s="1" t="s">
        <v>23</v>
      </c>
      <c r="E488" s="165"/>
      <c r="F488" s="165">
        <f t="shared" si="52"/>
        <v>0</v>
      </c>
      <c r="G488" s="166">
        <v>0.08</v>
      </c>
      <c r="H488" s="165">
        <f t="shared" si="53"/>
        <v>0</v>
      </c>
      <c r="I488" s="165">
        <f t="shared" si="54"/>
        <v>0</v>
      </c>
      <c r="J488" s="18"/>
      <c r="K488" s="167"/>
    </row>
    <row r="489" spans="1:11" ht="33.75">
      <c r="A489" s="107">
        <v>10</v>
      </c>
      <c r="B489" s="164" t="s">
        <v>398</v>
      </c>
      <c r="C489" s="18">
        <v>3</v>
      </c>
      <c r="D489" s="1" t="s">
        <v>23</v>
      </c>
      <c r="E489" s="165"/>
      <c r="F489" s="165">
        <f t="shared" si="52"/>
        <v>0</v>
      </c>
      <c r="G489" s="166">
        <v>0.08</v>
      </c>
      <c r="H489" s="165">
        <f t="shared" si="53"/>
        <v>0</v>
      </c>
      <c r="I489" s="165">
        <f t="shared" si="54"/>
        <v>0</v>
      </c>
      <c r="J489" s="18"/>
      <c r="K489" s="167"/>
    </row>
    <row r="490" spans="1:11" ht="24.75" customHeight="1">
      <c r="A490" s="169"/>
      <c r="B490" s="202" t="s">
        <v>399</v>
      </c>
      <c r="C490" s="203"/>
      <c r="D490" s="203"/>
      <c r="E490" s="203"/>
      <c r="F490" s="203"/>
      <c r="G490" s="203"/>
      <c r="H490" s="203"/>
      <c r="I490" s="203"/>
      <c r="J490" s="203"/>
      <c r="K490" s="204"/>
    </row>
    <row r="491" spans="1:11" ht="33.75">
      <c r="A491" s="107">
        <v>11</v>
      </c>
      <c r="B491" s="164" t="s">
        <v>400</v>
      </c>
      <c r="C491" s="18">
        <v>5</v>
      </c>
      <c r="D491" s="1" t="s">
        <v>23</v>
      </c>
      <c r="E491" s="165"/>
      <c r="F491" s="165">
        <f t="shared" si="52"/>
        <v>0</v>
      </c>
      <c r="G491" s="166">
        <v>0.08</v>
      </c>
      <c r="H491" s="165">
        <f t="shared" si="53"/>
        <v>0</v>
      </c>
      <c r="I491" s="165">
        <f t="shared" si="54"/>
        <v>0</v>
      </c>
      <c r="J491" s="18"/>
      <c r="K491" s="18"/>
    </row>
    <row r="492" spans="1:11" ht="33.75">
      <c r="A492" s="107">
        <v>12</v>
      </c>
      <c r="B492" s="164" t="s">
        <v>401</v>
      </c>
      <c r="C492" s="18">
        <v>5</v>
      </c>
      <c r="D492" s="1" t="s">
        <v>23</v>
      </c>
      <c r="E492" s="165"/>
      <c r="F492" s="165">
        <f t="shared" si="52"/>
        <v>0</v>
      </c>
      <c r="G492" s="166">
        <v>0.08</v>
      </c>
      <c r="H492" s="165">
        <f t="shared" si="53"/>
        <v>0</v>
      </c>
      <c r="I492" s="165">
        <f t="shared" si="54"/>
        <v>0</v>
      </c>
      <c r="J492" s="18"/>
      <c r="K492" s="18"/>
    </row>
    <row r="493" spans="1:11" ht="33.75">
      <c r="A493" s="107">
        <v>13</v>
      </c>
      <c r="B493" s="164" t="s">
        <v>402</v>
      </c>
      <c r="C493" s="18">
        <v>5</v>
      </c>
      <c r="D493" s="1" t="s">
        <v>23</v>
      </c>
      <c r="E493" s="165"/>
      <c r="F493" s="165">
        <f t="shared" si="52"/>
        <v>0</v>
      </c>
      <c r="G493" s="166">
        <v>0.08</v>
      </c>
      <c r="H493" s="165">
        <f t="shared" si="53"/>
        <v>0</v>
      </c>
      <c r="I493" s="165">
        <f t="shared" si="54"/>
        <v>0</v>
      </c>
      <c r="J493" s="18"/>
      <c r="K493" s="18"/>
    </row>
    <row r="494" spans="1:11" ht="33.75">
      <c r="A494" s="107">
        <v>14</v>
      </c>
      <c r="B494" s="164" t="s">
        <v>403</v>
      </c>
      <c r="C494" s="18">
        <v>5</v>
      </c>
      <c r="D494" s="1" t="s">
        <v>23</v>
      </c>
      <c r="E494" s="165"/>
      <c r="F494" s="165">
        <f t="shared" si="52"/>
        <v>0</v>
      </c>
      <c r="G494" s="166">
        <v>0.08</v>
      </c>
      <c r="H494" s="165">
        <f t="shared" si="53"/>
        <v>0</v>
      </c>
      <c r="I494" s="165">
        <f t="shared" si="54"/>
        <v>0</v>
      </c>
      <c r="J494" s="18"/>
      <c r="K494" s="18"/>
    </row>
    <row r="495" spans="1:11" ht="33.75">
      <c r="A495" s="107">
        <v>15</v>
      </c>
      <c r="B495" s="164" t="s">
        <v>404</v>
      </c>
      <c r="C495" s="18">
        <v>5</v>
      </c>
      <c r="D495" s="1" t="s">
        <v>23</v>
      </c>
      <c r="E495" s="165"/>
      <c r="F495" s="165">
        <f t="shared" si="52"/>
        <v>0</v>
      </c>
      <c r="G495" s="166">
        <v>0.08</v>
      </c>
      <c r="H495" s="165">
        <f t="shared" si="53"/>
        <v>0</v>
      </c>
      <c r="I495" s="165">
        <f t="shared" si="54"/>
        <v>0</v>
      </c>
      <c r="J495" s="18"/>
      <c r="K495" s="18"/>
    </row>
    <row r="496" spans="1:11" ht="21.75" customHeight="1">
      <c r="A496" s="169"/>
      <c r="B496" s="202" t="s">
        <v>405</v>
      </c>
      <c r="C496" s="203"/>
      <c r="D496" s="203"/>
      <c r="E496" s="203"/>
      <c r="F496" s="203"/>
      <c r="G496" s="203"/>
      <c r="H496" s="203"/>
      <c r="I496" s="203"/>
      <c r="J496" s="203"/>
      <c r="K496" s="204"/>
    </row>
    <row r="497" spans="1:11" ht="33.75">
      <c r="A497" s="107">
        <v>16</v>
      </c>
      <c r="B497" s="164" t="s">
        <v>406</v>
      </c>
      <c r="C497" s="18">
        <v>5</v>
      </c>
      <c r="D497" s="1" t="s">
        <v>23</v>
      </c>
      <c r="E497" s="165"/>
      <c r="F497" s="165">
        <f t="shared" si="52"/>
        <v>0</v>
      </c>
      <c r="G497" s="166">
        <v>0.08</v>
      </c>
      <c r="H497" s="165">
        <f t="shared" si="53"/>
        <v>0</v>
      </c>
      <c r="I497" s="165">
        <f t="shared" si="54"/>
        <v>0</v>
      </c>
      <c r="J497" s="18"/>
      <c r="K497" s="18"/>
    </row>
    <row r="498" spans="1:11" ht="33.75">
      <c r="A498" s="107">
        <v>17</v>
      </c>
      <c r="B498" s="164" t="s">
        <v>407</v>
      </c>
      <c r="C498" s="18">
        <v>5</v>
      </c>
      <c r="D498" s="1" t="s">
        <v>23</v>
      </c>
      <c r="E498" s="165"/>
      <c r="F498" s="165">
        <f t="shared" si="52"/>
        <v>0</v>
      </c>
      <c r="G498" s="166">
        <v>0.08</v>
      </c>
      <c r="H498" s="165">
        <f t="shared" si="53"/>
        <v>0</v>
      </c>
      <c r="I498" s="165">
        <f t="shared" si="54"/>
        <v>0</v>
      </c>
      <c r="J498" s="18"/>
      <c r="K498" s="18"/>
    </row>
    <row r="499" spans="1:11" ht="33.75" customHeight="1">
      <c r="A499" s="107">
        <v>18</v>
      </c>
      <c r="B499" s="164" t="s">
        <v>408</v>
      </c>
      <c r="C499" s="18">
        <v>5</v>
      </c>
      <c r="D499" s="1" t="s">
        <v>23</v>
      </c>
      <c r="E499" s="165"/>
      <c r="F499" s="165">
        <f t="shared" si="52"/>
        <v>0</v>
      </c>
      <c r="G499" s="166">
        <v>0.08</v>
      </c>
      <c r="H499" s="165">
        <f t="shared" si="53"/>
        <v>0</v>
      </c>
      <c r="I499" s="165">
        <f t="shared" si="54"/>
        <v>0</v>
      </c>
      <c r="J499" s="18"/>
      <c r="K499" s="18"/>
    </row>
    <row r="500" spans="1:11" ht="33" customHeight="1">
      <c r="A500" s="107">
        <v>19</v>
      </c>
      <c r="B500" s="164" t="s">
        <v>409</v>
      </c>
      <c r="C500" s="18">
        <v>5</v>
      </c>
      <c r="D500" s="1" t="s">
        <v>23</v>
      </c>
      <c r="E500" s="165"/>
      <c r="F500" s="165">
        <f t="shared" si="52"/>
        <v>0</v>
      </c>
      <c r="G500" s="166">
        <v>0.08</v>
      </c>
      <c r="H500" s="165">
        <f t="shared" si="53"/>
        <v>0</v>
      </c>
      <c r="I500" s="165">
        <f t="shared" si="54"/>
        <v>0</v>
      </c>
      <c r="J500" s="18"/>
      <c r="K500" s="18"/>
    </row>
    <row r="501" spans="1:11" ht="34.5" customHeight="1">
      <c r="A501" s="107">
        <v>20</v>
      </c>
      <c r="B501" s="164" t="s">
        <v>410</v>
      </c>
      <c r="C501" s="18">
        <v>5</v>
      </c>
      <c r="D501" s="1" t="s">
        <v>23</v>
      </c>
      <c r="E501" s="165"/>
      <c r="F501" s="165">
        <f t="shared" si="52"/>
        <v>0</v>
      </c>
      <c r="G501" s="166">
        <v>0.08</v>
      </c>
      <c r="H501" s="165">
        <f t="shared" si="53"/>
        <v>0</v>
      </c>
      <c r="I501" s="165">
        <f t="shared" si="54"/>
        <v>0</v>
      </c>
      <c r="J501" s="18"/>
      <c r="K501" s="18"/>
    </row>
    <row r="502" spans="1:11" ht="33.75">
      <c r="A502" s="107">
        <v>21</v>
      </c>
      <c r="B502" s="164" t="s">
        <v>411</v>
      </c>
      <c r="C502" s="18">
        <v>5</v>
      </c>
      <c r="D502" s="1" t="s">
        <v>23</v>
      </c>
      <c r="E502" s="165"/>
      <c r="F502" s="165">
        <f t="shared" si="52"/>
        <v>0</v>
      </c>
      <c r="G502" s="166">
        <v>0.08</v>
      </c>
      <c r="H502" s="165">
        <f t="shared" si="53"/>
        <v>0</v>
      </c>
      <c r="I502" s="165">
        <f t="shared" si="54"/>
        <v>0</v>
      </c>
      <c r="J502" s="18"/>
      <c r="K502" s="18"/>
    </row>
    <row r="503" spans="1:11" ht="33.75">
      <c r="A503" s="107">
        <v>22</v>
      </c>
      <c r="B503" s="164" t="s">
        <v>412</v>
      </c>
      <c r="C503" s="18">
        <v>5</v>
      </c>
      <c r="D503" s="1" t="s">
        <v>23</v>
      </c>
      <c r="E503" s="165"/>
      <c r="F503" s="165">
        <f t="shared" si="52"/>
        <v>0</v>
      </c>
      <c r="G503" s="166">
        <v>0.08</v>
      </c>
      <c r="H503" s="165">
        <f t="shared" si="53"/>
        <v>0</v>
      </c>
      <c r="I503" s="165">
        <f t="shared" si="54"/>
        <v>0</v>
      </c>
      <c r="J503" s="18"/>
      <c r="K503" s="18"/>
    </row>
    <row r="504" spans="1:11" ht="23.25" customHeight="1">
      <c r="A504" s="169"/>
      <c r="B504" s="202" t="s">
        <v>413</v>
      </c>
      <c r="C504" s="203"/>
      <c r="D504" s="203"/>
      <c r="E504" s="203"/>
      <c r="F504" s="203"/>
      <c r="G504" s="203"/>
      <c r="H504" s="203"/>
      <c r="I504" s="203"/>
      <c r="J504" s="203"/>
      <c r="K504" s="204"/>
    </row>
    <row r="505" spans="1:11" ht="22.5">
      <c r="A505" s="107">
        <v>23</v>
      </c>
      <c r="B505" s="164" t="s">
        <v>414</v>
      </c>
      <c r="C505" s="18">
        <v>1</v>
      </c>
      <c r="D505" s="1" t="s">
        <v>23</v>
      </c>
      <c r="E505" s="165"/>
      <c r="F505" s="165">
        <f t="shared" si="52"/>
        <v>0</v>
      </c>
      <c r="G505" s="166">
        <v>0.08</v>
      </c>
      <c r="H505" s="165">
        <f t="shared" si="53"/>
        <v>0</v>
      </c>
      <c r="I505" s="165">
        <f t="shared" si="54"/>
        <v>0</v>
      </c>
      <c r="J505" s="142"/>
      <c r="K505" s="142"/>
    </row>
    <row r="506" spans="1:11" ht="22.5">
      <c r="A506" s="107">
        <v>24</v>
      </c>
      <c r="B506" s="164" t="s">
        <v>415</v>
      </c>
      <c r="C506" s="18">
        <v>1</v>
      </c>
      <c r="D506" s="1" t="s">
        <v>23</v>
      </c>
      <c r="E506" s="165"/>
      <c r="F506" s="165">
        <f t="shared" si="52"/>
        <v>0</v>
      </c>
      <c r="G506" s="166">
        <v>0.08</v>
      </c>
      <c r="H506" s="165">
        <f t="shared" si="53"/>
        <v>0</v>
      </c>
      <c r="I506" s="165">
        <f t="shared" si="54"/>
        <v>0</v>
      </c>
      <c r="J506" s="142"/>
      <c r="K506" s="142"/>
    </row>
    <row r="507" spans="1:11" ht="15">
      <c r="A507" s="107">
        <v>25</v>
      </c>
      <c r="B507" s="164" t="s">
        <v>416</v>
      </c>
      <c r="C507" s="18">
        <v>1</v>
      </c>
      <c r="D507" s="1" t="s">
        <v>23</v>
      </c>
      <c r="E507" s="165"/>
      <c r="F507" s="165">
        <f t="shared" si="52"/>
        <v>0</v>
      </c>
      <c r="G507" s="166">
        <v>0.08</v>
      </c>
      <c r="H507" s="165">
        <f t="shared" si="53"/>
        <v>0</v>
      </c>
      <c r="I507" s="165">
        <f t="shared" si="54"/>
        <v>0</v>
      </c>
      <c r="J507" s="142"/>
      <c r="K507" s="142"/>
    </row>
    <row r="508" spans="1:11" ht="21.75" customHeight="1">
      <c r="A508" s="107" t="s">
        <v>379</v>
      </c>
      <c r="B508" s="164" t="s">
        <v>417</v>
      </c>
      <c r="C508" s="18">
        <v>50</v>
      </c>
      <c r="D508" s="1" t="s">
        <v>23</v>
      </c>
      <c r="E508" s="165"/>
      <c r="F508" s="165">
        <f t="shared" si="52"/>
        <v>0</v>
      </c>
      <c r="G508" s="166">
        <v>0.08</v>
      </c>
      <c r="H508" s="165">
        <f t="shared" si="53"/>
        <v>0</v>
      </c>
      <c r="I508" s="165">
        <f t="shared" si="54"/>
        <v>0</v>
      </c>
      <c r="J508" s="142"/>
      <c r="K508" s="142"/>
    </row>
    <row r="509" spans="1:11" ht="22.5">
      <c r="A509" s="140" t="s">
        <v>381</v>
      </c>
      <c r="B509" s="175" t="s">
        <v>418</v>
      </c>
      <c r="C509" s="142">
        <v>70</v>
      </c>
      <c r="D509" s="44" t="s">
        <v>23</v>
      </c>
      <c r="E509" s="165"/>
      <c r="F509" s="172">
        <f t="shared" si="52"/>
        <v>0</v>
      </c>
      <c r="G509" s="173">
        <v>0.08</v>
      </c>
      <c r="H509" s="172">
        <f t="shared" si="53"/>
        <v>0</v>
      </c>
      <c r="I509" s="172">
        <f t="shared" si="54"/>
        <v>0</v>
      </c>
      <c r="J509" s="142"/>
      <c r="K509" s="142"/>
    </row>
    <row r="510" spans="1:11" ht="15">
      <c r="A510" s="157" t="s">
        <v>419</v>
      </c>
      <c r="B510" s="205" t="s">
        <v>420</v>
      </c>
      <c r="C510" s="206"/>
      <c r="D510" s="206"/>
      <c r="E510" s="206"/>
      <c r="F510" s="206"/>
      <c r="G510" s="206"/>
      <c r="H510" s="206"/>
      <c r="I510" s="206"/>
      <c r="J510" s="206"/>
      <c r="K510" s="207"/>
    </row>
    <row r="511" spans="1:11" ht="23.25" customHeight="1">
      <c r="A511" s="158"/>
      <c r="B511" s="195" t="s">
        <v>421</v>
      </c>
      <c r="C511" s="196"/>
      <c r="D511" s="196"/>
      <c r="E511" s="196"/>
      <c r="F511" s="196"/>
      <c r="G511" s="196"/>
      <c r="H511" s="196"/>
      <c r="I511" s="196"/>
      <c r="J511" s="196"/>
      <c r="K511" s="196"/>
    </row>
    <row r="512" spans="1:11" ht="22.5" customHeight="1">
      <c r="A512" s="159">
        <v>1</v>
      </c>
      <c r="B512" s="174" t="s">
        <v>422</v>
      </c>
      <c r="C512" s="161">
        <v>5</v>
      </c>
      <c r="D512" s="4" t="s">
        <v>23</v>
      </c>
      <c r="E512" s="162"/>
      <c r="F512" s="162">
        <f t="shared" si="52"/>
        <v>0</v>
      </c>
      <c r="G512" s="163">
        <v>0.08</v>
      </c>
      <c r="H512" s="162">
        <f t="shared" si="53"/>
        <v>0</v>
      </c>
      <c r="I512" s="162">
        <f t="shared" si="54"/>
        <v>0</v>
      </c>
      <c r="J512" s="161"/>
      <c r="K512" s="161"/>
    </row>
    <row r="513" spans="1:11" ht="33.75">
      <c r="A513" s="107">
        <v>2</v>
      </c>
      <c r="B513" s="164" t="s">
        <v>423</v>
      </c>
      <c r="C513" s="18">
        <v>5</v>
      </c>
      <c r="D513" s="1" t="s">
        <v>23</v>
      </c>
      <c r="E513" s="162"/>
      <c r="F513" s="165">
        <f t="shared" si="52"/>
        <v>0</v>
      </c>
      <c r="G513" s="166">
        <v>0.08</v>
      </c>
      <c r="H513" s="165">
        <f t="shared" si="53"/>
        <v>0</v>
      </c>
      <c r="I513" s="165">
        <f t="shared" si="54"/>
        <v>0</v>
      </c>
      <c r="J513" s="161"/>
      <c r="K513" s="161"/>
    </row>
    <row r="514" spans="1:11" ht="33.75">
      <c r="A514" s="107">
        <v>3</v>
      </c>
      <c r="B514" s="164" t="s">
        <v>424</v>
      </c>
      <c r="C514" s="18">
        <v>5</v>
      </c>
      <c r="D514" s="1" t="s">
        <v>23</v>
      </c>
      <c r="E514" s="162"/>
      <c r="F514" s="165">
        <f t="shared" si="52"/>
        <v>0</v>
      </c>
      <c r="G514" s="166">
        <v>0.08</v>
      </c>
      <c r="H514" s="165">
        <f t="shared" si="53"/>
        <v>0</v>
      </c>
      <c r="I514" s="165">
        <f t="shared" si="54"/>
        <v>0</v>
      </c>
      <c r="J514" s="161"/>
      <c r="K514" s="161"/>
    </row>
    <row r="515" spans="1:11" ht="33.75">
      <c r="A515" s="107">
        <v>4</v>
      </c>
      <c r="B515" s="164" t="s">
        <v>425</v>
      </c>
      <c r="C515" s="18">
        <v>5</v>
      </c>
      <c r="D515" s="1" t="s">
        <v>23</v>
      </c>
      <c r="E515" s="162"/>
      <c r="F515" s="165">
        <f t="shared" si="52"/>
        <v>0</v>
      </c>
      <c r="G515" s="166">
        <v>0.08</v>
      </c>
      <c r="H515" s="165">
        <f t="shared" si="53"/>
        <v>0</v>
      </c>
      <c r="I515" s="165">
        <f t="shared" si="54"/>
        <v>0</v>
      </c>
      <c r="J515" s="161"/>
      <c r="K515" s="161"/>
    </row>
    <row r="516" spans="1:11" ht="33.75">
      <c r="A516" s="111">
        <v>5</v>
      </c>
      <c r="B516" s="176" t="s">
        <v>426</v>
      </c>
      <c r="C516" s="129">
        <v>5</v>
      </c>
      <c r="D516" s="1" t="s">
        <v>23</v>
      </c>
      <c r="E516" s="162"/>
      <c r="F516" s="165">
        <f t="shared" si="52"/>
        <v>0</v>
      </c>
      <c r="G516" s="166">
        <v>0.08</v>
      </c>
      <c r="H516" s="165">
        <f t="shared" si="53"/>
        <v>0</v>
      </c>
      <c r="I516" s="165">
        <f t="shared" si="54"/>
        <v>0</v>
      </c>
      <c r="J516" s="161"/>
      <c r="K516" s="161"/>
    </row>
    <row r="517" spans="1:11" ht="33.75">
      <c r="A517" s="111">
        <v>6</v>
      </c>
      <c r="B517" s="176" t="s">
        <v>427</v>
      </c>
      <c r="C517" s="129">
        <v>5</v>
      </c>
      <c r="D517" s="1" t="s">
        <v>23</v>
      </c>
      <c r="E517" s="162"/>
      <c r="F517" s="165">
        <f t="shared" si="52"/>
        <v>0</v>
      </c>
      <c r="G517" s="166">
        <v>0.08</v>
      </c>
      <c r="H517" s="165">
        <f t="shared" si="53"/>
        <v>0</v>
      </c>
      <c r="I517" s="165">
        <f t="shared" si="54"/>
        <v>0</v>
      </c>
      <c r="J517" s="161"/>
      <c r="K517" s="161"/>
    </row>
    <row r="518" spans="1:11" ht="22.5">
      <c r="A518" s="107" t="s">
        <v>379</v>
      </c>
      <c r="B518" s="170" t="s">
        <v>428</v>
      </c>
      <c r="C518" s="18">
        <v>30</v>
      </c>
      <c r="D518" s="1" t="s">
        <v>23</v>
      </c>
      <c r="E518" s="162"/>
      <c r="F518" s="165">
        <f t="shared" si="52"/>
        <v>0</v>
      </c>
      <c r="G518" s="166">
        <v>0.08</v>
      </c>
      <c r="H518" s="165">
        <f t="shared" si="53"/>
        <v>0</v>
      </c>
      <c r="I518" s="165">
        <f t="shared" si="54"/>
        <v>0</v>
      </c>
      <c r="J518" s="161"/>
      <c r="K518" s="161"/>
    </row>
    <row r="519" spans="1:11" ht="22.5">
      <c r="A519" s="140" t="s">
        <v>381</v>
      </c>
      <c r="B519" s="171" t="s">
        <v>429</v>
      </c>
      <c r="C519" s="142">
        <v>30</v>
      </c>
      <c r="D519" s="44" t="s">
        <v>23</v>
      </c>
      <c r="E519" s="162"/>
      <c r="F519" s="172">
        <f t="shared" si="52"/>
        <v>0</v>
      </c>
      <c r="G519" s="173">
        <v>0.08</v>
      </c>
      <c r="H519" s="172">
        <f t="shared" si="53"/>
        <v>0</v>
      </c>
      <c r="I519" s="172">
        <f t="shared" si="54"/>
        <v>0</v>
      </c>
      <c r="J519" s="161"/>
      <c r="K519" s="161"/>
    </row>
    <row r="520" spans="1:10" ht="15">
      <c r="A520" s="197" t="s">
        <v>24</v>
      </c>
      <c r="B520" s="198"/>
      <c r="C520" s="198"/>
      <c r="D520" s="198"/>
      <c r="E520" s="198"/>
      <c r="F520" s="77">
        <f>SUM(F459:F519)</f>
        <v>0</v>
      </c>
      <c r="G520" s="78">
        <v>0.08</v>
      </c>
      <c r="H520" s="77">
        <f>SUM(H459:H519)</f>
        <v>0</v>
      </c>
      <c r="I520" s="77">
        <f>SUM(I459:I519)</f>
        <v>0</v>
      </c>
      <c r="J520" s="112"/>
    </row>
    <row r="521" spans="1:10" ht="15">
      <c r="A521" s="31"/>
      <c r="B521" s="32"/>
      <c r="C521" s="32"/>
      <c r="D521" s="32"/>
      <c r="E521" s="32"/>
      <c r="F521" s="33"/>
      <c r="G521" s="34"/>
      <c r="H521" s="33"/>
      <c r="I521" s="33"/>
      <c r="J521" s="112"/>
    </row>
    <row r="522" spans="1:10" ht="15">
      <c r="A522" s="31"/>
      <c r="B522" s="32"/>
      <c r="C522" s="32"/>
      <c r="D522" s="32"/>
      <c r="E522" s="32"/>
      <c r="F522" s="33"/>
      <c r="G522" s="34"/>
      <c r="H522" s="33"/>
      <c r="I522" s="33"/>
      <c r="J522" s="112"/>
    </row>
    <row r="523" spans="1:10" ht="15">
      <c r="A523" s="31"/>
      <c r="B523" s="32"/>
      <c r="C523" s="32"/>
      <c r="D523" s="32"/>
      <c r="E523" s="32"/>
      <c r="F523" s="33"/>
      <c r="G523" s="34"/>
      <c r="H523" s="33"/>
      <c r="I523" s="33"/>
      <c r="J523" s="112"/>
    </row>
    <row r="524" spans="1:10" ht="15">
      <c r="A524" s="31"/>
      <c r="B524" s="32"/>
      <c r="C524" s="32"/>
      <c r="D524" s="32"/>
      <c r="E524" s="32"/>
      <c r="F524" s="33"/>
      <c r="G524" s="34"/>
      <c r="H524" s="33"/>
      <c r="I524" s="33"/>
      <c r="J524" s="112"/>
    </row>
    <row r="526" spans="2:10" ht="15.75">
      <c r="B526" s="27" t="s">
        <v>487</v>
      </c>
      <c r="F526" s="3">
        <f>F562</f>
        <v>0</v>
      </c>
      <c r="G526" s="3"/>
      <c r="H526" s="3"/>
      <c r="I526" s="3">
        <f>I562</f>
        <v>0</v>
      </c>
      <c r="J526" s="3"/>
    </row>
    <row r="527" spans="6:9" ht="15">
      <c r="F527" s="3"/>
      <c r="H527" s="3"/>
      <c r="I527" s="3"/>
    </row>
    <row r="528" spans="2:9" ht="15">
      <c r="B528" s="40" t="s">
        <v>269</v>
      </c>
      <c r="F528" s="3"/>
      <c r="H528" s="3"/>
      <c r="I528" s="3"/>
    </row>
    <row r="529" spans="2:9" ht="15">
      <c r="B529" s="40" t="s">
        <v>270</v>
      </c>
      <c r="F529" s="3"/>
      <c r="H529" s="3"/>
      <c r="I529" s="3"/>
    </row>
    <row r="530" spans="2:9" ht="15">
      <c r="B530" s="40" t="s">
        <v>271</v>
      </c>
      <c r="F530" s="3"/>
      <c r="H530" s="3"/>
      <c r="I530" s="3"/>
    </row>
    <row r="531" spans="6:9" ht="15">
      <c r="F531" s="3"/>
      <c r="H531" s="3"/>
      <c r="I531" s="3"/>
    </row>
    <row r="532" spans="2:9" ht="15.75" thickBot="1">
      <c r="B532" s="53" t="s">
        <v>145</v>
      </c>
      <c r="F532" s="3"/>
      <c r="H532" s="3"/>
      <c r="I532" s="3"/>
    </row>
    <row r="533" spans="1:11" ht="45.75" thickBot="1">
      <c r="A533" s="6" t="s">
        <v>12</v>
      </c>
      <c r="B533" s="85" t="s">
        <v>13</v>
      </c>
      <c r="C533" s="119" t="s">
        <v>14</v>
      </c>
      <c r="D533" s="7" t="s">
        <v>15</v>
      </c>
      <c r="E533" s="7" t="s">
        <v>16</v>
      </c>
      <c r="F533" s="120" t="s">
        <v>17</v>
      </c>
      <c r="G533" s="8" t="s">
        <v>18</v>
      </c>
      <c r="H533" s="120" t="s">
        <v>19</v>
      </c>
      <c r="I533" s="120" t="s">
        <v>20</v>
      </c>
      <c r="J533" s="7" t="s">
        <v>21</v>
      </c>
      <c r="K533" s="7" t="s">
        <v>22</v>
      </c>
    </row>
    <row r="534" spans="1:11" ht="22.5">
      <c r="A534" s="121">
        <v>1</v>
      </c>
      <c r="B534" s="122" t="s">
        <v>272</v>
      </c>
      <c r="C534" s="4">
        <v>300</v>
      </c>
      <c r="D534" s="4" t="s">
        <v>23</v>
      </c>
      <c r="E534" s="36">
        <v>0</v>
      </c>
      <c r="F534" s="124">
        <f>C534*E534</f>
        <v>0</v>
      </c>
      <c r="G534" s="5">
        <v>0.08</v>
      </c>
      <c r="H534" s="124">
        <f aca="true" t="shared" si="55" ref="H534:H561">F534*G534</f>
        <v>0</v>
      </c>
      <c r="I534" s="124">
        <f aca="true" t="shared" si="56" ref="I534:I561">F534+H534</f>
        <v>0</v>
      </c>
      <c r="J534" s="125"/>
      <c r="K534" s="125"/>
    </row>
    <row r="535" spans="1:11" ht="22.5">
      <c r="A535" s="126">
        <v>2</v>
      </c>
      <c r="B535" s="71" t="s">
        <v>273</v>
      </c>
      <c r="C535" s="1">
        <v>350</v>
      </c>
      <c r="D535" s="1" t="s">
        <v>23</v>
      </c>
      <c r="E535" s="36">
        <v>0</v>
      </c>
      <c r="F535" s="124">
        <f aca="true" t="shared" si="57" ref="F535:F561">C535*E535</f>
        <v>0</v>
      </c>
      <c r="G535" s="2">
        <v>0.08</v>
      </c>
      <c r="H535" s="124">
        <f t="shared" si="55"/>
        <v>0</v>
      </c>
      <c r="I535" s="124">
        <f t="shared" si="56"/>
        <v>0</v>
      </c>
      <c r="J535" s="125"/>
      <c r="K535" s="125"/>
    </row>
    <row r="536" spans="1:11" ht="22.5">
      <c r="A536" s="126">
        <v>3</v>
      </c>
      <c r="B536" s="71" t="s">
        <v>274</v>
      </c>
      <c r="C536" s="1">
        <v>200</v>
      </c>
      <c r="D536" s="1" t="s">
        <v>23</v>
      </c>
      <c r="E536" s="36">
        <v>0</v>
      </c>
      <c r="F536" s="124">
        <f t="shared" si="57"/>
        <v>0</v>
      </c>
      <c r="G536" s="2">
        <v>0.08</v>
      </c>
      <c r="H536" s="124">
        <f t="shared" si="55"/>
        <v>0</v>
      </c>
      <c r="I536" s="124">
        <f t="shared" si="56"/>
        <v>0</v>
      </c>
      <c r="J536" s="125"/>
      <c r="K536" s="125"/>
    </row>
    <row r="537" spans="1:11" ht="22.5">
      <c r="A537" s="126">
        <v>4</v>
      </c>
      <c r="B537" s="71" t="s">
        <v>275</v>
      </c>
      <c r="C537" s="1">
        <v>100</v>
      </c>
      <c r="D537" s="1" t="s">
        <v>23</v>
      </c>
      <c r="E537" s="36">
        <v>0</v>
      </c>
      <c r="F537" s="124">
        <f t="shared" si="57"/>
        <v>0</v>
      </c>
      <c r="G537" s="2">
        <v>0.08</v>
      </c>
      <c r="H537" s="124">
        <f t="shared" si="55"/>
        <v>0</v>
      </c>
      <c r="I537" s="124">
        <f t="shared" si="56"/>
        <v>0</v>
      </c>
      <c r="J537" s="125"/>
      <c r="K537" s="125"/>
    </row>
    <row r="538" spans="1:11" ht="22.5">
      <c r="A538" s="126">
        <v>5</v>
      </c>
      <c r="B538" s="71" t="s">
        <v>276</v>
      </c>
      <c r="C538" s="1">
        <v>80</v>
      </c>
      <c r="D538" s="1" t="s">
        <v>23</v>
      </c>
      <c r="E538" s="36">
        <v>0</v>
      </c>
      <c r="F538" s="124">
        <f t="shared" si="57"/>
        <v>0</v>
      </c>
      <c r="G538" s="2">
        <v>0.08</v>
      </c>
      <c r="H538" s="124">
        <f t="shared" si="55"/>
        <v>0</v>
      </c>
      <c r="I538" s="124">
        <f t="shared" si="56"/>
        <v>0</v>
      </c>
      <c r="J538" s="125"/>
      <c r="K538" s="125"/>
    </row>
    <row r="539" spans="1:11" ht="22.5">
      <c r="A539" s="126">
        <v>6</v>
      </c>
      <c r="B539" s="71" t="s">
        <v>277</v>
      </c>
      <c r="C539" s="1">
        <v>30</v>
      </c>
      <c r="D539" s="1" t="s">
        <v>23</v>
      </c>
      <c r="E539" s="36">
        <v>0</v>
      </c>
      <c r="F539" s="124">
        <f t="shared" si="57"/>
        <v>0</v>
      </c>
      <c r="G539" s="2">
        <v>0.08</v>
      </c>
      <c r="H539" s="124">
        <f t="shared" si="55"/>
        <v>0</v>
      </c>
      <c r="I539" s="124">
        <f t="shared" si="56"/>
        <v>0</v>
      </c>
      <c r="J539" s="125"/>
      <c r="K539" s="125"/>
    </row>
    <row r="540" spans="1:11" ht="22.5">
      <c r="A540" s="126">
        <v>7</v>
      </c>
      <c r="B540" s="71" t="s">
        <v>278</v>
      </c>
      <c r="C540" s="1">
        <v>100</v>
      </c>
      <c r="D540" s="1" t="s">
        <v>23</v>
      </c>
      <c r="E540" s="36">
        <v>0</v>
      </c>
      <c r="F540" s="124">
        <f t="shared" si="57"/>
        <v>0</v>
      </c>
      <c r="G540" s="2">
        <v>0.08</v>
      </c>
      <c r="H540" s="124">
        <f t="shared" si="55"/>
        <v>0</v>
      </c>
      <c r="I540" s="124">
        <f t="shared" si="56"/>
        <v>0</v>
      </c>
      <c r="J540" s="125"/>
      <c r="K540" s="125"/>
    </row>
    <row r="541" spans="1:11" ht="22.5">
      <c r="A541" s="126">
        <v>8</v>
      </c>
      <c r="B541" s="92" t="s">
        <v>279</v>
      </c>
      <c r="C541" s="1">
        <v>50</v>
      </c>
      <c r="D541" s="1" t="s">
        <v>23</v>
      </c>
      <c r="E541" s="36">
        <v>0</v>
      </c>
      <c r="F541" s="124">
        <f t="shared" si="57"/>
        <v>0</v>
      </c>
      <c r="G541" s="2">
        <v>0.08</v>
      </c>
      <c r="H541" s="124">
        <f t="shared" si="55"/>
        <v>0</v>
      </c>
      <c r="I541" s="124">
        <f t="shared" si="56"/>
        <v>0</v>
      </c>
      <c r="J541" s="125"/>
      <c r="K541" s="125"/>
    </row>
    <row r="542" spans="1:11" ht="22.5">
      <c r="A542" s="126">
        <v>9</v>
      </c>
      <c r="B542" s="92" t="s">
        <v>467</v>
      </c>
      <c r="C542" s="1">
        <v>50</v>
      </c>
      <c r="D542" s="1" t="s">
        <v>23</v>
      </c>
      <c r="E542" s="36">
        <v>0</v>
      </c>
      <c r="F542" s="124">
        <f t="shared" si="57"/>
        <v>0</v>
      </c>
      <c r="G542" s="2">
        <v>0.08</v>
      </c>
      <c r="H542" s="124">
        <f t="shared" si="55"/>
        <v>0</v>
      </c>
      <c r="I542" s="124">
        <f t="shared" si="56"/>
        <v>0</v>
      </c>
      <c r="J542" s="125"/>
      <c r="K542" s="125"/>
    </row>
    <row r="543" spans="1:11" ht="22.5">
      <c r="A543" s="18">
        <v>10</v>
      </c>
      <c r="B543" s="35" t="s">
        <v>431</v>
      </c>
      <c r="C543" s="1">
        <v>30</v>
      </c>
      <c r="D543" s="1" t="s">
        <v>23</v>
      </c>
      <c r="E543" s="36">
        <v>0</v>
      </c>
      <c r="F543" s="177">
        <f t="shared" si="57"/>
        <v>0</v>
      </c>
      <c r="G543" s="2">
        <v>0.08</v>
      </c>
      <c r="H543" s="177">
        <f t="shared" si="55"/>
        <v>0</v>
      </c>
      <c r="I543" s="177">
        <f t="shared" si="56"/>
        <v>0</v>
      </c>
      <c r="J543" s="125"/>
      <c r="K543" s="125"/>
    </row>
    <row r="544" spans="1:11" ht="15">
      <c r="A544" s="18">
        <v>11</v>
      </c>
      <c r="B544" s="81" t="s">
        <v>468</v>
      </c>
      <c r="C544" s="1">
        <v>10</v>
      </c>
      <c r="D544" s="1" t="s">
        <v>23</v>
      </c>
      <c r="E544" s="36">
        <v>0</v>
      </c>
      <c r="F544" s="124">
        <f t="shared" si="57"/>
        <v>0</v>
      </c>
      <c r="G544" s="2">
        <v>0.08</v>
      </c>
      <c r="H544" s="124">
        <f t="shared" si="55"/>
        <v>0</v>
      </c>
      <c r="I544" s="124">
        <f t="shared" si="56"/>
        <v>0</v>
      </c>
      <c r="J544" s="125"/>
      <c r="K544" s="125"/>
    </row>
    <row r="545" spans="1:11" ht="22.5">
      <c r="A545" s="126">
        <v>12</v>
      </c>
      <c r="B545" s="92" t="s">
        <v>432</v>
      </c>
      <c r="C545" s="1">
        <v>30</v>
      </c>
      <c r="D545" s="1" t="s">
        <v>23</v>
      </c>
      <c r="E545" s="36">
        <v>0</v>
      </c>
      <c r="F545" s="124">
        <f t="shared" si="57"/>
        <v>0</v>
      </c>
      <c r="G545" s="2">
        <v>0.08</v>
      </c>
      <c r="H545" s="124">
        <f t="shared" si="55"/>
        <v>0</v>
      </c>
      <c r="I545" s="124">
        <f t="shared" si="56"/>
        <v>0</v>
      </c>
      <c r="J545" s="125"/>
      <c r="K545" s="125"/>
    </row>
    <row r="546" spans="1:11" ht="21" customHeight="1">
      <c r="A546" s="126">
        <v>13</v>
      </c>
      <c r="B546" s="92" t="s">
        <v>433</v>
      </c>
      <c r="C546" s="1">
        <v>50</v>
      </c>
      <c r="D546" s="1" t="s">
        <v>23</v>
      </c>
      <c r="E546" s="36">
        <v>0</v>
      </c>
      <c r="F546" s="124">
        <f t="shared" si="57"/>
        <v>0</v>
      </c>
      <c r="G546" s="2">
        <v>0.08</v>
      </c>
      <c r="H546" s="124">
        <f t="shared" si="55"/>
        <v>0</v>
      </c>
      <c r="I546" s="124">
        <f t="shared" si="56"/>
        <v>0</v>
      </c>
      <c r="J546" s="125"/>
      <c r="K546" s="125"/>
    </row>
    <row r="547" spans="1:11" ht="22.5">
      <c r="A547" s="126">
        <v>14</v>
      </c>
      <c r="B547" s="92" t="s">
        <v>434</v>
      </c>
      <c r="C547" s="1">
        <v>50</v>
      </c>
      <c r="D547" s="1" t="s">
        <v>23</v>
      </c>
      <c r="E547" s="36">
        <v>0</v>
      </c>
      <c r="F547" s="124">
        <f t="shared" si="57"/>
        <v>0</v>
      </c>
      <c r="G547" s="2">
        <v>0.08</v>
      </c>
      <c r="H547" s="124">
        <f t="shared" si="55"/>
        <v>0</v>
      </c>
      <c r="I547" s="124">
        <f t="shared" si="56"/>
        <v>0</v>
      </c>
      <c r="J547" s="125"/>
      <c r="K547" s="125"/>
    </row>
    <row r="548" spans="1:11" ht="15">
      <c r="A548" s="18">
        <v>20</v>
      </c>
      <c r="B548" s="35" t="s">
        <v>469</v>
      </c>
      <c r="C548" s="1">
        <v>20</v>
      </c>
      <c r="D548" s="1" t="s">
        <v>23</v>
      </c>
      <c r="E548" s="36">
        <v>0</v>
      </c>
      <c r="F548" s="124">
        <f t="shared" si="57"/>
        <v>0</v>
      </c>
      <c r="G548" s="2">
        <v>0.08</v>
      </c>
      <c r="H548" s="124">
        <f t="shared" si="55"/>
        <v>0</v>
      </c>
      <c r="I548" s="124">
        <f t="shared" si="56"/>
        <v>0</v>
      </c>
      <c r="J548" s="125"/>
      <c r="K548" s="125"/>
    </row>
    <row r="549" spans="1:11" ht="22.5">
      <c r="A549" s="18">
        <v>24</v>
      </c>
      <c r="B549" s="35" t="s">
        <v>289</v>
      </c>
      <c r="C549" s="1">
        <v>30</v>
      </c>
      <c r="D549" s="1" t="s">
        <v>23</v>
      </c>
      <c r="E549" s="36">
        <v>0</v>
      </c>
      <c r="F549" s="177">
        <f t="shared" si="57"/>
        <v>0</v>
      </c>
      <c r="G549" s="2">
        <v>0.08</v>
      </c>
      <c r="H549" s="177">
        <f t="shared" si="55"/>
        <v>0</v>
      </c>
      <c r="I549" s="177">
        <f t="shared" si="56"/>
        <v>0</v>
      </c>
      <c r="J549" s="125"/>
      <c r="K549" s="125"/>
    </row>
    <row r="550" spans="1:11" ht="22.5">
      <c r="A550" s="18">
        <v>25</v>
      </c>
      <c r="B550" s="35" t="s">
        <v>290</v>
      </c>
      <c r="C550" s="1">
        <v>30</v>
      </c>
      <c r="D550" s="1" t="s">
        <v>23</v>
      </c>
      <c r="E550" s="36">
        <v>0</v>
      </c>
      <c r="F550" s="124">
        <f t="shared" si="57"/>
        <v>0</v>
      </c>
      <c r="G550" s="2">
        <v>0.08</v>
      </c>
      <c r="H550" s="124">
        <f t="shared" si="55"/>
        <v>0</v>
      </c>
      <c r="I550" s="124">
        <f t="shared" si="56"/>
        <v>0</v>
      </c>
      <c r="J550" s="125"/>
      <c r="K550" s="125"/>
    </row>
    <row r="551" spans="1:11" ht="22.5">
      <c r="A551" s="126">
        <v>27</v>
      </c>
      <c r="B551" s="71" t="s">
        <v>294</v>
      </c>
      <c r="C551" s="1">
        <v>20</v>
      </c>
      <c r="D551" s="1" t="s">
        <v>23</v>
      </c>
      <c r="E551" s="36">
        <v>0</v>
      </c>
      <c r="F551" s="124">
        <f t="shared" si="57"/>
        <v>0</v>
      </c>
      <c r="G551" s="2">
        <v>0.08</v>
      </c>
      <c r="H551" s="124">
        <f t="shared" si="55"/>
        <v>0</v>
      </c>
      <c r="I551" s="124">
        <f t="shared" si="56"/>
        <v>0</v>
      </c>
      <c r="J551" s="125"/>
      <c r="K551" s="125"/>
    </row>
    <row r="552" spans="1:11" ht="22.5">
      <c r="A552" s="126">
        <v>28</v>
      </c>
      <c r="B552" s="71" t="s">
        <v>295</v>
      </c>
      <c r="C552" s="1">
        <v>5</v>
      </c>
      <c r="D552" s="1" t="s">
        <v>23</v>
      </c>
      <c r="E552" s="36">
        <v>0</v>
      </c>
      <c r="F552" s="124">
        <f t="shared" si="57"/>
        <v>0</v>
      </c>
      <c r="G552" s="2">
        <v>0.08</v>
      </c>
      <c r="H552" s="124">
        <f t="shared" si="55"/>
        <v>0</v>
      </c>
      <c r="I552" s="124">
        <f t="shared" si="56"/>
        <v>0</v>
      </c>
      <c r="J552" s="125"/>
      <c r="K552" s="125"/>
    </row>
    <row r="553" spans="1:11" ht="22.5">
      <c r="A553" s="126">
        <v>29</v>
      </c>
      <c r="B553" s="71" t="s">
        <v>292</v>
      </c>
      <c r="C553" s="1">
        <v>30</v>
      </c>
      <c r="D553" s="1" t="s">
        <v>23</v>
      </c>
      <c r="E553" s="36">
        <v>0</v>
      </c>
      <c r="F553" s="124">
        <f t="shared" si="57"/>
        <v>0</v>
      </c>
      <c r="G553" s="2">
        <v>0.08</v>
      </c>
      <c r="H553" s="124">
        <f t="shared" si="55"/>
        <v>0</v>
      </c>
      <c r="I553" s="124">
        <f t="shared" si="56"/>
        <v>0</v>
      </c>
      <c r="J553" s="125"/>
      <c r="K553" s="125"/>
    </row>
    <row r="554" spans="1:11" ht="22.5">
      <c r="A554" s="126">
        <v>30</v>
      </c>
      <c r="B554" s="71" t="s">
        <v>293</v>
      </c>
      <c r="C554" s="1">
        <v>60</v>
      </c>
      <c r="D554" s="1" t="s">
        <v>23</v>
      </c>
      <c r="E554" s="36">
        <v>0</v>
      </c>
      <c r="F554" s="124">
        <f t="shared" si="57"/>
        <v>0</v>
      </c>
      <c r="G554" s="2">
        <v>0.08</v>
      </c>
      <c r="H554" s="124">
        <f t="shared" si="55"/>
        <v>0</v>
      </c>
      <c r="I554" s="124">
        <f t="shared" si="56"/>
        <v>0</v>
      </c>
      <c r="J554" s="125"/>
      <c r="K554" s="125"/>
    </row>
    <row r="555" spans="1:11" ht="15">
      <c r="A555" s="18">
        <v>31</v>
      </c>
      <c r="B555" s="41" t="s">
        <v>471</v>
      </c>
      <c r="C555" s="1">
        <v>20</v>
      </c>
      <c r="D555" s="1" t="s">
        <v>23</v>
      </c>
      <c r="E555" s="36">
        <v>0</v>
      </c>
      <c r="F555" s="124">
        <f t="shared" si="57"/>
        <v>0</v>
      </c>
      <c r="G555" s="2">
        <v>0.08</v>
      </c>
      <c r="H555" s="124">
        <f t="shared" si="55"/>
        <v>0</v>
      </c>
      <c r="I555" s="124">
        <f t="shared" si="56"/>
        <v>0</v>
      </c>
      <c r="J555" s="125"/>
      <c r="K555" s="125"/>
    </row>
    <row r="556" spans="1:11" ht="22.5">
      <c r="A556" s="18">
        <v>32</v>
      </c>
      <c r="B556" s="35" t="s">
        <v>435</v>
      </c>
      <c r="C556" s="1">
        <v>10</v>
      </c>
      <c r="D556" s="1" t="s">
        <v>23</v>
      </c>
      <c r="E556" s="36">
        <v>0</v>
      </c>
      <c r="F556" s="124">
        <f t="shared" si="57"/>
        <v>0</v>
      </c>
      <c r="G556" s="2">
        <v>0.08</v>
      </c>
      <c r="H556" s="124">
        <f t="shared" si="55"/>
        <v>0</v>
      </c>
      <c r="I556" s="124">
        <f t="shared" si="56"/>
        <v>0</v>
      </c>
      <c r="J556" s="125"/>
      <c r="K556" s="125"/>
    </row>
    <row r="557" spans="1:11" ht="22.5">
      <c r="A557" s="18">
        <v>33</v>
      </c>
      <c r="B557" s="35" t="s">
        <v>472</v>
      </c>
      <c r="C557" s="1">
        <v>20</v>
      </c>
      <c r="D557" s="1" t="s">
        <v>23</v>
      </c>
      <c r="E557" s="36">
        <v>0</v>
      </c>
      <c r="F557" s="124">
        <f t="shared" si="57"/>
        <v>0</v>
      </c>
      <c r="G557" s="2">
        <v>0.08</v>
      </c>
      <c r="H557" s="124">
        <f t="shared" si="55"/>
        <v>0</v>
      </c>
      <c r="I557" s="124">
        <f t="shared" si="56"/>
        <v>0</v>
      </c>
      <c r="J557" s="125"/>
      <c r="K557" s="125"/>
    </row>
    <row r="558" spans="1:11" ht="22.5">
      <c r="A558" s="18">
        <v>34</v>
      </c>
      <c r="B558" s="35" t="s">
        <v>296</v>
      </c>
      <c r="C558" s="1">
        <v>5</v>
      </c>
      <c r="D558" s="1" t="s">
        <v>23</v>
      </c>
      <c r="E558" s="36">
        <v>0</v>
      </c>
      <c r="F558" s="124">
        <f t="shared" si="57"/>
        <v>0</v>
      </c>
      <c r="G558" s="2">
        <v>0.08</v>
      </c>
      <c r="H558" s="124">
        <f t="shared" si="55"/>
        <v>0</v>
      </c>
      <c r="I558" s="124">
        <f t="shared" si="56"/>
        <v>0</v>
      </c>
      <c r="J558" s="125"/>
      <c r="K558" s="125"/>
    </row>
    <row r="559" spans="1:11" ht="33.75">
      <c r="A559" s="18">
        <v>35</v>
      </c>
      <c r="B559" s="35" t="s">
        <v>473</v>
      </c>
      <c r="C559" s="1">
        <v>5</v>
      </c>
      <c r="D559" s="1" t="s">
        <v>23</v>
      </c>
      <c r="E559" s="36">
        <v>0</v>
      </c>
      <c r="F559" s="124">
        <f t="shared" si="57"/>
        <v>0</v>
      </c>
      <c r="G559" s="2">
        <v>0.08</v>
      </c>
      <c r="H559" s="124">
        <f t="shared" si="55"/>
        <v>0</v>
      </c>
      <c r="I559" s="124">
        <f t="shared" si="56"/>
        <v>0</v>
      </c>
      <c r="J559" s="125"/>
      <c r="K559" s="125"/>
    </row>
    <row r="560" spans="1:11" ht="15">
      <c r="A560" s="18">
        <v>36</v>
      </c>
      <c r="B560" s="35" t="s">
        <v>436</v>
      </c>
      <c r="C560" s="1">
        <v>1</v>
      </c>
      <c r="D560" s="1" t="s">
        <v>23</v>
      </c>
      <c r="E560" s="36">
        <v>0</v>
      </c>
      <c r="F560" s="124">
        <f t="shared" si="57"/>
        <v>0</v>
      </c>
      <c r="G560" s="2">
        <v>0.08</v>
      </c>
      <c r="H560" s="124">
        <f t="shared" si="55"/>
        <v>0</v>
      </c>
      <c r="I560" s="124">
        <f t="shared" si="56"/>
        <v>0</v>
      </c>
      <c r="J560" s="125"/>
      <c r="K560" s="125"/>
    </row>
    <row r="561" spans="1:11" ht="15">
      <c r="A561" s="18">
        <v>37</v>
      </c>
      <c r="B561" s="35" t="s">
        <v>474</v>
      </c>
      <c r="C561" s="1">
        <v>1</v>
      </c>
      <c r="D561" s="1" t="s">
        <v>23</v>
      </c>
      <c r="E561" s="36">
        <v>0</v>
      </c>
      <c r="F561" s="177">
        <f t="shared" si="57"/>
        <v>0</v>
      </c>
      <c r="G561" s="2">
        <v>0.08</v>
      </c>
      <c r="H561" s="177">
        <f t="shared" si="55"/>
        <v>0</v>
      </c>
      <c r="I561" s="177">
        <f t="shared" si="56"/>
        <v>0</v>
      </c>
      <c r="J561" s="125"/>
      <c r="K561" s="125"/>
    </row>
    <row r="562" spans="1:11" ht="15">
      <c r="A562" s="197" t="s">
        <v>24</v>
      </c>
      <c r="B562" s="198"/>
      <c r="C562" s="198"/>
      <c r="D562" s="198"/>
      <c r="E562" s="198"/>
      <c r="F562" s="178">
        <f>SUM(F534:F561)</f>
        <v>0</v>
      </c>
      <c r="G562" s="78">
        <v>0.08</v>
      </c>
      <c r="H562" s="77">
        <f>SUM(H534:H561)</f>
        <v>0</v>
      </c>
      <c r="I562" s="77">
        <f>SUM(I534:I561)</f>
        <v>0</v>
      </c>
      <c r="J562" s="17"/>
      <c r="K562" s="17"/>
    </row>
    <row r="563" spans="1:11" ht="15">
      <c r="A563" s="31"/>
      <c r="B563" s="32"/>
      <c r="C563" s="32"/>
      <c r="D563" s="32"/>
      <c r="E563" s="32"/>
      <c r="F563" s="192"/>
      <c r="G563" s="34"/>
      <c r="H563" s="33"/>
      <c r="I563" s="33"/>
      <c r="J563" s="17"/>
      <c r="K563" s="17"/>
    </row>
    <row r="564" spans="1:11" ht="15">
      <c r="A564" s="31"/>
      <c r="B564" s="32"/>
      <c r="C564" s="32"/>
      <c r="D564" s="32"/>
      <c r="E564" s="32"/>
      <c r="F564" s="192"/>
      <c r="G564" s="34"/>
      <c r="H564" s="33"/>
      <c r="I564" s="33"/>
      <c r="J564" s="17"/>
      <c r="K564" s="17"/>
    </row>
    <row r="565" spans="1:11" ht="15.75">
      <c r="A565" s="31"/>
      <c r="B565" s="27" t="s">
        <v>488</v>
      </c>
      <c r="C565" s="32"/>
      <c r="D565" s="32"/>
      <c r="E565" s="32"/>
      <c r="F565" s="192">
        <f>F578</f>
        <v>0</v>
      </c>
      <c r="G565" s="34"/>
      <c r="H565" s="33"/>
      <c r="I565" s="33">
        <f>I578</f>
        <v>0</v>
      </c>
      <c r="J565" s="17"/>
      <c r="K565" s="17"/>
    </row>
    <row r="566" spans="1:11" ht="15">
      <c r="A566" s="31"/>
      <c r="B566" s="32"/>
      <c r="C566" s="32"/>
      <c r="D566" s="32"/>
      <c r="E566" s="32"/>
      <c r="F566" s="192"/>
      <c r="G566" s="34"/>
      <c r="H566" s="33"/>
      <c r="I566" s="33"/>
      <c r="J566" s="17"/>
      <c r="K566" s="17"/>
    </row>
    <row r="567" spans="2:9" ht="15.75" thickBot="1">
      <c r="B567" s="53" t="s">
        <v>145</v>
      </c>
      <c r="F567" s="3"/>
      <c r="H567" s="3"/>
      <c r="I567" s="3"/>
    </row>
    <row r="568" spans="1:11" ht="45.75" thickBot="1">
      <c r="A568" s="6" t="s">
        <v>12</v>
      </c>
      <c r="B568" s="85" t="s">
        <v>13</v>
      </c>
      <c r="C568" s="119" t="s">
        <v>14</v>
      </c>
      <c r="D568" s="7" t="s">
        <v>15</v>
      </c>
      <c r="E568" s="7" t="s">
        <v>16</v>
      </c>
      <c r="F568" s="120" t="s">
        <v>17</v>
      </c>
      <c r="G568" s="8" t="s">
        <v>18</v>
      </c>
      <c r="H568" s="120" t="s">
        <v>19</v>
      </c>
      <c r="I568" s="120" t="s">
        <v>20</v>
      </c>
      <c r="J568" s="7" t="s">
        <v>21</v>
      </c>
      <c r="K568" s="7" t="s">
        <v>22</v>
      </c>
    </row>
    <row r="569" spans="1:11" ht="15">
      <c r="A569" s="18">
        <v>15</v>
      </c>
      <c r="B569" s="41" t="s">
        <v>280</v>
      </c>
      <c r="C569" s="1">
        <v>100</v>
      </c>
      <c r="D569" s="1" t="s">
        <v>23</v>
      </c>
      <c r="E569" s="36">
        <v>0</v>
      </c>
      <c r="F569" s="124">
        <f aca="true" t="shared" si="58" ref="F569:F577">C569*E569</f>
        <v>0</v>
      </c>
      <c r="G569" s="2">
        <v>0.08</v>
      </c>
      <c r="H569" s="124">
        <f aca="true" t="shared" si="59" ref="H569:H577">F569*G569</f>
        <v>0</v>
      </c>
      <c r="I569" s="124">
        <f aca="true" t="shared" si="60" ref="I569:I577">F569+H569</f>
        <v>0</v>
      </c>
      <c r="J569" s="125"/>
      <c r="K569" s="125"/>
    </row>
    <row r="570" spans="1:11" ht="15">
      <c r="A570" s="18">
        <v>16</v>
      </c>
      <c r="B570" s="59" t="s">
        <v>281</v>
      </c>
      <c r="C570" s="1">
        <v>200</v>
      </c>
      <c r="D570" s="1" t="s">
        <v>23</v>
      </c>
      <c r="E570" s="36">
        <v>0</v>
      </c>
      <c r="F570" s="124">
        <f t="shared" si="58"/>
        <v>0</v>
      </c>
      <c r="G570" s="2">
        <v>0.08</v>
      </c>
      <c r="H570" s="124">
        <f t="shared" si="59"/>
        <v>0</v>
      </c>
      <c r="I570" s="124">
        <f t="shared" si="60"/>
        <v>0</v>
      </c>
      <c r="J570" s="125"/>
      <c r="K570" s="125"/>
    </row>
    <row r="571" spans="1:11" ht="15">
      <c r="A571" s="18">
        <v>17</v>
      </c>
      <c r="B571" s="35" t="s">
        <v>282</v>
      </c>
      <c r="C571" s="1">
        <v>100</v>
      </c>
      <c r="D571" s="1" t="s">
        <v>23</v>
      </c>
      <c r="E571" s="36">
        <v>0</v>
      </c>
      <c r="F571" s="124">
        <f t="shared" si="58"/>
        <v>0</v>
      </c>
      <c r="G571" s="2">
        <v>0.08</v>
      </c>
      <c r="H571" s="124">
        <f t="shared" si="59"/>
        <v>0</v>
      </c>
      <c r="I571" s="124">
        <f t="shared" si="60"/>
        <v>0</v>
      </c>
      <c r="J571" s="125"/>
      <c r="K571" s="125"/>
    </row>
    <row r="572" spans="1:11" ht="15">
      <c r="A572" s="18">
        <v>18</v>
      </c>
      <c r="B572" s="35" t="s">
        <v>283</v>
      </c>
      <c r="C572" s="1">
        <v>50</v>
      </c>
      <c r="D572" s="1" t="s">
        <v>23</v>
      </c>
      <c r="E572" s="36">
        <v>0</v>
      </c>
      <c r="F572" s="124">
        <f t="shared" si="58"/>
        <v>0</v>
      </c>
      <c r="G572" s="2">
        <v>0.08</v>
      </c>
      <c r="H572" s="124">
        <f t="shared" si="59"/>
        <v>0</v>
      </c>
      <c r="I572" s="124">
        <f t="shared" si="60"/>
        <v>0</v>
      </c>
      <c r="J572" s="125"/>
      <c r="K572" s="125"/>
    </row>
    <row r="573" spans="1:11" ht="15">
      <c r="A573" s="18">
        <v>19</v>
      </c>
      <c r="B573" s="35" t="s">
        <v>284</v>
      </c>
      <c r="C573" s="1">
        <v>30</v>
      </c>
      <c r="D573" s="1" t="s">
        <v>23</v>
      </c>
      <c r="E573" s="36">
        <v>0</v>
      </c>
      <c r="F573" s="124">
        <f t="shared" si="58"/>
        <v>0</v>
      </c>
      <c r="G573" s="2">
        <v>0.08</v>
      </c>
      <c r="H573" s="124">
        <f t="shared" si="59"/>
        <v>0</v>
      </c>
      <c r="I573" s="124">
        <f t="shared" si="60"/>
        <v>0</v>
      </c>
      <c r="J573" s="125"/>
      <c r="K573" s="125"/>
    </row>
    <row r="574" spans="1:11" ht="15">
      <c r="A574" s="18">
        <v>21</v>
      </c>
      <c r="B574" s="35" t="s">
        <v>286</v>
      </c>
      <c r="C574" s="1">
        <v>50</v>
      </c>
      <c r="D574" s="1" t="s">
        <v>23</v>
      </c>
      <c r="E574" s="36">
        <v>0</v>
      </c>
      <c r="F574" s="124">
        <f t="shared" si="58"/>
        <v>0</v>
      </c>
      <c r="G574" s="2">
        <v>0.08</v>
      </c>
      <c r="H574" s="124">
        <f t="shared" si="59"/>
        <v>0</v>
      </c>
      <c r="I574" s="124">
        <f t="shared" si="60"/>
        <v>0</v>
      </c>
      <c r="J574" s="125"/>
      <c r="K574" s="125"/>
    </row>
    <row r="575" spans="1:11" ht="15">
      <c r="A575" s="18">
        <v>22</v>
      </c>
      <c r="B575" s="35" t="s">
        <v>287</v>
      </c>
      <c r="C575" s="1">
        <v>5</v>
      </c>
      <c r="D575" s="1" t="s">
        <v>23</v>
      </c>
      <c r="E575" s="36">
        <v>0</v>
      </c>
      <c r="F575" s="124">
        <f t="shared" si="58"/>
        <v>0</v>
      </c>
      <c r="G575" s="2">
        <v>0.08</v>
      </c>
      <c r="H575" s="124">
        <f t="shared" si="59"/>
        <v>0</v>
      </c>
      <c r="I575" s="124">
        <f t="shared" si="60"/>
        <v>0</v>
      </c>
      <c r="J575" s="125"/>
      <c r="K575" s="125"/>
    </row>
    <row r="576" spans="1:11" ht="23.25" customHeight="1">
      <c r="A576" s="18">
        <v>23</v>
      </c>
      <c r="B576" s="35" t="s">
        <v>470</v>
      </c>
      <c r="C576" s="1">
        <v>30</v>
      </c>
      <c r="D576" s="1" t="s">
        <v>23</v>
      </c>
      <c r="E576" s="36">
        <v>0</v>
      </c>
      <c r="F576" s="124">
        <f t="shared" si="58"/>
        <v>0</v>
      </c>
      <c r="G576" s="2">
        <v>0.08</v>
      </c>
      <c r="H576" s="124">
        <f t="shared" si="59"/>
        <v>0</v>
      </c>
      <c r="I576" s="124">
        <f t="shared" si="60"/>
        <v>0</v>
      </c>
      <c r="J576" s="125"/>
      <c r="K576" s="125"/>
    </row>
    <row r="577" spans="1:11" ht="22.5" customHeight="1">
      <c r="A577" s="18">
        <v>26</v>
      </c>
      <c r="B577" s="81" t="s">
        <v>291</v>
      </c>
      <c r="C577" s="1">
        <v>20</v>
      </c>
      <c r="D577" s="1" t="s">
        <v>23</v>
      </c>
      <c r="E577" s="36">
        <v>0</v>
      </c>
      <c r="F577" s="124">
        <f t="shared" si="58"/>
        <v>0</v>
      </c>
      <c r="G577" s="2">
        <v>0.08</v>
      </c>
      <c r="H577" s="124">
        <f t="shared" si="59"/>
        <v>0</v>
      </c>
      <c r="I577" s="124">
        <f t="shared" si="60"/>
        <v>0</v>
      </c>
      <c r="J577" s="125"/>
      <c r="K577" s="125"/>
    </row>
    <row r="578" spans="1:11" ht="24" customHeight="1">
      <c r="A578" s="197" t="s">
        <v>24</v>
      </c>
      <c r="B578" s="198"/>
      <c r="C578" s="198"/>
      <c r="D578" s="198"/>
      <c r="E578" s="198"/>
      <c r="F578" s="178">
        <f>SUM(F569:F577)</f>
        <v>0</v>
      </c>
      <c r="G578" s="78">
        <v>0.08</v>
      </c>
      <c r="H578" s="77">
        <f>SUM(H569:H577)</f>
        <v>0</v>
      </c>
      <c r="I578" s="77">
        <f>SUM(I569:I577)</f>
        <v>0</v>
      </c>
      <c r="J578" s="17"/>
      <c r="K578" s="17"/>
    </row>
    <row r="579" spans="1:11" ht="22.5" customHeight="1">
      <c r="A579" s="31"/>
      <c r="B579" s="27"/>
      <c r="C579" s="32"/>
      <c r="D579" s="32"/>
      <c r="E579" s="32"/>
      <c r="F579" s="192"/>
      <c r="G579" s="192"/>
      <c r="H579" s="192"/>
      <c r="I579" s="192"/>
      <c r="J579" s="17"/>
      <c r="K579" s="17"/>
    </row>
    <row r="580" spans="1:11" ht="15.75">
      <c r="A580" s="31"/>
      <c r="B580" s="27"/>
      <c r="C580" s="32"/>
      <c r="D580" s="32"/>
      <c r="E580" s="32"/>
      <c r="F580" s="192"/>
      <c r="G580" s="192"/>
      <c r="H580" s="192"/>
      <c r="I580" s="192"/>
      <c r="J580" s="17"/>
      <c r="K580" s="17"/>
    </row>
    <row r="581" spans="1:11" ht="15.75">
      <c r="A581" s="31"/>
      <c r="B581" s="27" t="s">
        <v>489</v>
      </c>
      <c r="C581" s="32"/>
      <c r="D581" s="32"/>
      <c r="E581" s="32"/>
      <c r="F581" s="192">
        <f>F605</f>
        <v>0</v>
      </c>
      <c r="G581" s="192"/>
      <c r="H581" s="192"/>
      <c r="I581" s="192">
        <f>I605</f>
        <v>0</v>
      </c>
      <c r="J581" s="17"/>
      <c r="K581" s="17"/>
    </row>
    <row r="582" spans="1:11" ht="15">
      <c r="A582" s="31"/>
      <c r="B582" s="32"/>
      <c r="C582" s="32"/>
      <c r="D582" s="32"/>
      <c r="E582" s="32"/>
      <c r="F582" s="33"/>
      <c r="G582" s="34"/>
      <c r="H582" s="33"/>
      <c r="I582" s="33"/>
      <c r="J582" s="17"/>
      <c r="K582" s="17"/>
    </row>
    <row r="583" spans="2:9" ht="15.75" thickBot="1">
      <c r="B583" s="53" t="s">
        <v>301</v>
      </c>
      <c r="F583" s="3"/>
      <c r="H583" s="3"/>
      <c r="I583" s="3"/>
    </row>
    <row r="584" spans="1:11" ht="45.75" thickBot="1">
      <c r="A584" s="6" t="s">
        <v>12</v>
      </c>
      <c r="B584" s="85" t="s">
        <v>13</v>
      </c>
      <c r="C584" s="119" t="s">
        <v>14</v>
      </c>
      <c r="D584" s="7" t="s">
        <v>15</v>
      </c>
      <c r="E584" s="7" t="s">
        <v>16</v>
      </c>
      <c r="F584" s="120" t="s">
        <v>17</v>
      </c>
      <c r="G584" s="8" t="s">
        <v>18</v>
      </c>
      <c r="H584" s="120" t="s">
        <v>19</v>
      </c>
      <c r="I584" s="120" t="s">
        <v>20</v>
      </c>
      <c r="J584" s="7" t="s">
        <v>21</v>
      </c>
      <c r="K584" s="7" t="s">
        <v>22</v>
      </c>
    </row>
    <row r="585" spans="1:11" ht="33.75">
      <c r="A585" s="121">
        <v>1</v>
      </c>
      <c r="B585" s="133" t="s">
        <v>475</v>
      </c>
      <c r="C585" s="4">
        <v>5</v>
      </c>
      <c r="D585" s="4" t="s">
        <v>23</v>
      </c>
      <c r="E585" s="193">
        <v>0</v>
      </c>
      <c r="F585" s="124">
        <f aca="true" t="shared" si="61" ref="F585:F604">C585*E585</f>
        <v>0</v>
      </c>
      <c r="G585" s="5">
        <v>0.08</v>
      </c>
      <c r="H585" s="124">
        <f aca="true" t="shared" si="62" ref="H585:H604">F585*G585</f>
        <v>0</v>
      </c>
      <c r="I585" s="124">
        <f aca="true" t="shared" si="63" ref="I585:I604">F585+H585</f>
        <v>0</v>
      </c>
      <c r="J585" s="125"/>
      <c r="K585" s="125"/>
    </row>
    <row r="586" spans="1:11" ht="22.5">
      <c r="A586" s="126">
        <v>2</v>
      </c>
      <c r="B586" s="92" t="s">
        <v>303</v>
      </c>
      <c r="C586" s="1">
        <v>10</v>
      </c>
      <c r="D586" s="1" t="s">
        <v>23</v>
      </c>
      <c r="E586" s="193">
        <v>0</v>
      </c>
      <c r="F586" s="124">
        <f t="shared" si="61"/>
        <v>0</v>
      </c>
      <c r="G586" s="2">
        <v>0.08</v>
      </c>
      <c r="H586" s="124">
        <f t="shared" si="62"/>
        <v>0</v>
      </c>
      <c r="I586" s="124">
        <f t="shared" si="63"/>
        <v>0</v>
      </c>
      <c r="J586" s="125"/>
      <c r="K586" s="125"/>
    </row>
    <row r="587" spans="1:11" ht="22.5">
      <c r="A587" s="126">
        <v>3</v>
      </c>
      <c r="B587" s="92" t="s">
        <v>304</v>
      </c>
      <c r="C587" s="1">
        <v>15</v>
      </c>
      <c r="D587" s="1" t="s">
        <v>23</v>
      </c>
      <c r="E587" s="193">
        <v>0</v>
      </c>
      <c r="F587" s="124">
        <f t="shared" si="61"/>
        <v>0</v>
      </c>
      <c r="G587" s="2">
        <v>0.08</v>
      </c>
      <c r="H587" s="124">
        <f t="shared" si="62"/>
        <v>0</v>
      </c>
      <c r="I587" s="124">
        <f t="shared" si="63"/>
        <v>0</v>
      </c>
      <c r="J587" s="125"/>
      <c r="K587" s="125"/>
    </row>
    <row r="588" spans="1:11" ht="22.5">
      <c r="A588" s="126">
        <v>4</v>
      </c>
      <c r="B588" s="92" t="s">
        <v>305</v>
      </c>
      <c r="C588" s="1">
        <v>15</v>
      </c>
      <c r="D588" s="1" t="s">
        <v>23</v>
      </c>
      <c r="E588" s="193">
        <v>0</v>
      </c>
      <c r="F588" s="124">
        <f t="shared" si="61"/>
        <v>0</v>
      </c>
      <c r="G588" s="2">
        <v>0.08</v>
      </c>
      <c r="H588" s="124">
        <f t="shared" si="62"/>
        <v>0</v>
      </c>
      <c r="I588" s="124">
        <f t="shared" si="63"/>
        <v>0</v>
      </c>
      <c r="J588" s="125"/>
      <c r="K588" s="125"/>
    </row>
    <row r="589" spans="1:11" ht="22.5">
      <c r="A589" s="126">
        <v>5</v>
      </c>
      <c r="B589" s="92" t="s">
        <v>476</v>
      </c>
      <c r="C589" s="1">
        <v>10</v>
      </c>
      <c r="D589" s="1" t="s">
        <v>23</v>
      </c>
      <c r="E589" s="193">
        <v>0</v>
      </c>
      <c r="F589" s="124">
        <f t="shared" si="61"/>
        <v>0</v>
      </c>
      <c r="G589" s="2">
        <v>0.08</v>
      </c>
      <c r="H589" s="124">
        <f t="shared" si="62"/>
        <v>0</v>
      </c>
      <c r="I589" s="124">
        <f t="shared" si="63"/>
        <v>0</v>
      </c>
      <c r="J589" s="125"/>
      <c r="K589" s="125"/>
    </row>
    <row r="590" spans="1:11" ht="35.25" customHeight="1">
      <c r="A590" s="126">
        <v>6</v>
      </c>
      <c r="B590" s="92" t="s">
        <v>437</v>
      </c>
      <c r="C590" s="1">
        <v>3</v>
      </c>
      <c r="D590" s="1" t="s">
        <v>23</v>
      </c>
      <c r="E590" s="193">
        <v>0</v>
      </c>
      <c r="F590" s="124">
        <f t="shared" si="61"/>
        <v>0</v>
      </c>
      <c r="G590" s="2">
        <v>0.08</v>
      </c>
      <c r="H590" s="124">
        <f t="shared" si="62"/>
        <v>0</v>
      </c>
      <c r="I590" s="124">
        <f t="shared" si="63"/>
        <v>0</v>
      </c>
      <c r="J590" s="125"/>
      <c r="K590" s="125"/>
    </row>
    <row r="591" spans="1:11" ht="29.25" customHeight="1">
      <c r="A591" s="126">
        <v>7</v>
      </c>
      <c r="B591" s="92" t="s">
        <v>478</v>
      </c>
      <c r="C591" s="1">
        <v>5</v>
      </c>
      <c r="D591" s="1" t="s">
        <v>23</v>
      </c>
      <c r="E591" s="193">
        <v>0</v>
      </c>
      <c r="F591" s="124">
        <f t="shared" si="61"/>
        <v>0</v>
      </c>
      <c r="G591" s="2">
        <v>0.08</v>
      </c>
      <c r="H591" s="124">
        <f t="shared" si="62"/>
        <v>0</v>
      </c>
      <c r="I591" s="124">
        <f t="shared" si="63"/>
        <v>0</v>
      </c>
      <c r="J591" s="125"/>
      <c r="K591" s="125"/>
    </row>
    <row r="592" spans="1:11" ht="12.75" customHeight="1">
      <c r="A592" s="126">
        <v>8</v>
      </c>
      <c r="B592" s="71" t="s">
        <v>438</v>
      </c>
      <c r="C592" s="1">
        <v>3</v>
      </c>
      <c r="D592" s="1" t="s">
        <v>23</v>
      </c>
      <c r="E592" s="193">
        <v>0</v>
      </c>
      <c r="F592" s="177">
        <f t="shared" si="61"/>
        <v>0</v>
      </c>
      <c r="G592" s="2">
        <v>0.08</v>
      </c>
      <c r="H592" s="177">
        <f t="shared" si="62"/>
        <v>0</v>
      </c>
      <c r="I592" s="177">
        <f t="shared" si="63"/>
        <v>0</v>
      </c>
      <c r="J592" s="125"/>
      <c r="K592" s="125"/>
    </row>
    <row r="593" spans="1:11" ht="22.5">
      <c r="A593" s="126">
        <v>9</v>
      </c>
      <c r="B593" s="92" t="s">
        <v>302</v>
      </c>
      <c r="C593" s="1">
        <v>20</v>
      </c>
      <c r="D593" s="1" t="s">
        <v>23</v>
      </c>
      <c r="E593" s="193">
        <v>0</v>
      </c>
      <c r="F593" s="124">
        <f t="shared" si="61"/>
        <v>0</v>
      </c>
      <c r="G593" s="2">
        <v>0.08</v>
      </c>
      <c r="H593" s="124">
        <f t="shared" si="62"/>
        <v>0</v>
      </c>
      <c r="I593" s="124">
        <f t="shared" si="63"/>
        <v>0</v>
      </c>
      <c r="J593" s="125"/>
      <c r="K593" s="125"/>
    </row>
    <row r="594" spans="1:11" ht="22.5">
      <c r="A594" s="126">
        <v>10</v>
      </c>
      <c r="B594" s="92" t="s">
        <v>439</v>
      </c>
      <c r="C594" s="1">
        <v>6</v>
      </c>
      <c r="D594" s="1" t="s">
        <v>23</v>
      </c>
      <c r="E594" s="193">
        <v>0</v>
      </c>
      <c r="F594" s="124">
        <f t="shared" si="61"/>
        <v>0</v>
      </c>
      <c r="G594" s="2">
        <v>0.08</v>
      </c>
      <c r="H594" s="124">
        <f t="shared" si="62"/>
        <v>0</v>
      </c>
      <c r="I594" s="124">
        <f t="shared" si="63"/>
        <v>0</v>
      </c>
      <c r="J594" s="125"/>
      <c r="K594" s="125"/>
    </row>
    <row r="595" spans="1:11" ht="22.5">
      <c r="A595" s="126">
        <v>11</v>
      </c>
      <c r="B595" s="92" t="s">
        <v>440</v>
      </c>
      <c r="C595" s="1">
        <v>3</v>
      </c>
      <c r="D595" s="1" t="s">
        <v>23</v>
      </c>
      <c r="E595" s="193">
        <v>0</v>
      </c>
      <c r="F595" s="124">
        <f t="shared" si="61"/>
        <v>0</v>
      </c>
      <c r="G595" s="2">
        <v>0.08</v>
      </c>
      <c r="H595" s="124">
        <f t="shared" si="62"/>
        <v>0</v>
      </c>
      <c r="I595" s="124">
        <f t="shared" si="63"/>
        <v>0</v>
      </c>
      <c r="J595" s="125"/>
      <c r="K595" s="125"/>
    </row>
    <row r="596" spans="1:11" ht="22.5">
      <c r="A596" s="126">
        <v>12</v>
      </c>
      <c r="B596" s="92" t="s">
        <v>441</v>
      </c>
      <c r="C596" s="1">
        <v>30</v>
      </c>
      <c r="D596" s="1" t="s">
        <v>23</v>
      </c>
      <c r="E596" s="193">
        <v>0</v>
      </c>
      <c r="F596" s="124">
        <f t="shared" si="61"/>
        <v>0</v>
      </c>
      <c r="G596" s="2">
        <v>0.08</v>
      </c>
      <c r="H596" s="124">
        <f t="shared" si="62"/>
        <v>0</v>
      </c>
      <c r="I596" s="124">
        <f t="shared" si="63"/>
        <v>0</v>
      </c>
      <c r="J596" s="125"/>
      <c r="K596" s="125"/>
    </row>
    <row r="597" spans="1:11" ht="45">
      <c r="A597" s="126">
        <v>13</v>
      </c>
      <c r="B597" s="92" t="s">
        <v>477</v>
      </c>
      <c r="C597" s="1">
        <v>10</v>
      </c>
      <c r="D597" s="1" t="s">
        <v>23</v>
      </c>
      <c r="E597" s="193">
        <v>0</v>
      </c>
      <c r="F597" s="124">
        <f t="shared" si="61"/>
        <v>0</v>
      </c>
      <c r="G597" s="2">
        <v>0.08</v>
      </c>
      <c r="H597" s="124">
        <f t="shared" si="62"/>
        <v>0</v>
      </c>
      <c r="I597" s="124">
        <f t="shared" si="63"/>
        <v>0</v>
      </c>
      <c r="J597" s="125"/>
      <c r="K597" s="125"/>
    </row>
    <row r="598" spans="1:11" ht="22.5">
      <c r="A598" s="126">
        <v>14</v>
      </c>
      <c r="B598" s="92" t="s">
        <v>442</v>
      </c>
      <c r="C598" s="1">
        <v>5</v>
      </c>
      <c r="D598" s="1" t="s">
        <v>23</v>
      </c>
      <c r="E598" s="193">
        <v>0</v>
      </c>
      <c r="F598" s="124">
        <f t="shared" si="61"/>
        <v>0</v>
      </c>
      <c r="G598" s="2">
        <v>0.08</v>
      </c>
      <c r="H598" s="124">
        <f t="shared" si="62"/>
        <v>0</v>
      </c>
      <c r="I598" s="124">
        <f t="shared" si="63"/>
        <v>0</v>
      </c>
      <c r="J598" s="125"/>
      <c r="K598" s="125"/>
    </row>
    <row r="599" spans="1:11" ht="15">
      <c r="A599" s="126">
        <v>15</v>
      </c>
      <c r="B599" s="71" t="s">
        <v>443</v>
      </c>
      <c r="C599" s="1">
        <v>30</v>
      </c>
      <c r="D599" s="1" t="s">
        <v>23</v>
      </c>
      <c r="E599" s="193">
        <v>0</v>
      </c>
      <c r="F599" s="124">
        <f t="shared" si="61"/>
        <v>0</v>
      </c>
      <c r="G599" s="2">
        <v>0.08</v>
      </c>
      <c r="H599" s="124">
        <f t="shared" si="62"/>
        <v>0</v>
      </c>
      <c r="I599" s="124">
        <f t="shared" si="63"/>
        <v>0</v>
      </c>
      <c r="J599" s="125"/>
      <c r="K599" s="125"/>
    </row>
    <row r="600" spans="1:11" ht="15">
      <c r="A600" s="126">
        <v>16</v>
      </c>
      <c r="B600" s="71" t="s">
        <v>307</v>
      </c>
      <c r="C600" s="1">
        <v>450</v>
      </c>
      <c r="D600" s="1" t="s">
        <v>23</v>
      </c>
      <c r="E600" s="193">
        <v>0</v>
      </c>
      <c r="F600" s="124">
        <f t="shared" si="61"/>
        <v>0</v>
      </c>
      <c r="G600" s="2">
        <v>0.08</v>
      </c>
      <c r="H600" s="124">
        <f t="shared" si="62"/>
        <v>0</v>
      </c>
      <c r="I600" s="124">
        <f t="shared" si="63"/>
        <v>0</v>
      </c>
      <c r="J600" s="125"/>
      <c r="K600" s="125"/>
    </row>
    <row r="601" spans="1:11" ht="34.5" customHeight="1">
      <c r="A601" s="126">
        <v>17</v>
      </c>
      <c r="B601" s="92" t="s">
        <v>444</v>
      </c>
      <c r="C601" s="1">
        <v>150</v>
      </c>
      <c r="D601" s="1" t="s">
        <v>23</v>
      </c>
      <c r="E601" s="193">
        <v>0</v>
      </c>
      <c r="F601" s="124">
        <f t="shared" si="61"/>
        <v>0</v>
      </c>
      <c r="G601" s="2">
        <v>0.08</v>
      </c>
      <c r="H601" s="124">
        <f t="shared" si="62"/>
        <v>0</v>
      </c>
      <c r="I601" s="124">
        <f t="shared" si="63"/>
        <v>0</v>
      </c>
      <c r="J601" s="125"/>
      <c r="K601" s="125"/>
    </row>
    <row r="602" spans="1:11" ht="22.5">
      <c r="A602" s="126">
        <v>18</v>
      </c>
      <c r="B602" s="92" t="s">
        <v>445</v>
      </c>
      <c r="C602" s="1">
        <v>10</v>
      </c>
      <c r="D602" s="1" t="s">
        <v>23</v>
      </c>
      <c r="E602" s="193">
        <v>0</v>
      </c>
      <c r="F602" s="124">
        <f t="shared" si="61"/>
        <v>0</v>
      </c>
      <c r="G602" s="2">
        <v>0.08</v>
      </c>
      <c r="H602" s="124">
        <f t="shared" si="62"/>
        <v>0</v>
      </c>
      <c r="I602" s="124">
        <f t="shared" si="63"/>
        <v>0</v>
      </c>
      <c r="J602" s="125"/>
      <c r="K602" s="125"/>
    </row>
    <row r="603" spans="1:11" ht="22.5">
      <c r="A603" s="126">
        <v>19</v>
      </c>
      <c r="B603" s="92" t="s">
        <v>309</v>
      </c>
      <c r="C603" s="1">
        <v>100</v>
      </c>
      <c r="D603" s="1" t="s">
        <v>23</v>
      </c>
      <c r="E603" s="193">
        <v>0</v>
      </c>
      <c r="F603" s="124">
        <f t="shared" si="61"/>
        <v>0</v>
      </c>
      <c r="G603" s="2">
        <v>0.08</v>
      </c>
      <c r="H603" s="124">
        <f t="shared" si="62"/>
        <v>0</v>
      </c>
      <c r="I603" s="124">
        <f t="shared" si="63"/>
        <v>0</v>
      </c>
      <c r="J603" s="125"/>
      <c r="K603" s="125"/>
    </row>
    <row r="604" spans="1:11" ht="22.5">
      <c r="A604" s="126">
        <v>20</v>
      </c>
      <c r="B604" s="92" t="s">
        <v>310</v>
      </c>
      <c r="C604" s="1">
        <v>100</v>
      </c>
      <c r="D604" s="1" t="s">
        <v>23</v>
      </c>
      <c r="E604" s="193">
        <v>0</v>
      </c>
      <c r="F604" s="124">
        <f t="shared" si="61"/>
        <v>0</v>
      </c>
      <c r="G604" s="2">
        <v>0.08</v>
      </c>
      <c r="H604" s="124">
        <f t="shared" si="62"/>
        <v>0</v>
      </c>
      <c r="I604" s="124">
        <f t="shared" si="63"/>
        <v>0</v>
      </c>
      <c r="J604" s="125"/>
      <c r="K604" s="125"/>
    </row>
    <row r="605" spans="1:11" ht="13.5" customHeight="1">
      <c r="A605" s="197" t="s">
        <v>24</v>
      </c>
      <c r="B605" s="198"/>
      <c r="C605" s="198"/>
      <c r="D605" s="198"/>
      <c r="E605" s="198"/>
      <c r="F605" s="77">
        <f>SUM(F585:F604)</f>
        <v>0</v>
      </c>
      <c r="G605" s="78">
        <v>0.08</v>
      </c>
      <c r="H605" s="77">
        <f>SUM(H585:H604)</f>
        <v>0</v>
      </c>
      <c r="I605" s="77">
        <f>SUM(I585:I604)</f>
        <v>0</v>
      </c>
      <c r="J605" s="17"/>
      <c r="K605" s="17"/>
    </row>
    <row r="606" spans="1:11" ht="12" customHeight="1">
      <c r="A606" s="31"/>
      <c r="B606" s="32"/>
      <c r="C606" s="32"/>
      <c r="D606" s="32"/>
      <c r="E606" s="32"/>
      <c r="F606" s="33"/>
      <c r="G606" s="34"/>
      <c r="H606" s="33"/>
      <c r="I606" s="33"/>
      <c r="J606" s="17"/>
      <c r="K606" s="17"/>
    </row>
    <row r="607" spans="2:9" ht="36">
      <c r="B607" s="134" t="s">
        <v>225</v>
      </c>
      <c r="F607" s="3"/>
      <c r="H607" s="3"/>
      <c r="I607" s="3"/>
    </row>
    <row r="608" spans="2:9" ht="15">
      <c r="B608" s="134"/>
      <c r="F608" s="3"/>
      <c r="H608" s="3"/>
      <c r="I608" s="3"/>
    </row>
    <row r="609" spans="1:11" ht="15">
      <c r="A609" s="31"/>
      <c r="B609" s="32"/>
      <c r="C609" s="32"/>
      <c r="D609" s="32"/>
      <c r="E609" s="32"/>
      <c r="F609" s="192"/>
      <c r="G609" s="34"/>
      <c r="H609" s="33"/>
      <c r="I609" s="33"/>
      <c r="J609" s="17"/>
      <c r="K609" s="17"/>
    </row>
    <row r="610" spans="1:11" ht="15.75">
      <c r="A610" s="31"/>
      <c r="B610" s="27" t="s">
        <v>490</v>
      </c>
      <c r="C610" s="32"/>
      <c r="D610" s="32"/>
      <c r="E610" s="32"/>
      <c r="F610" s="192">
        <f>F644</f>
        <v>0</v>
      </c>
      <c r="G610" s="192"/>
      <c r="H610" s="192"/>
      <c r="I610" s="192">
        <f>I644</f>
        <v>0</v>
      </c>
      <c r="J610" s="17"/>
      <c r="K610" s="17"/>
    </row>
    <row r="611" spans="1:11" ht="15">
      <c r="A611" s="31"/>
      <c r="B611" s="32"/>
      <c r="C611" s="32"/>
      <c r="D611" s="32"/>
      <c r="E611" s="32"/>
      <c r="F611" s="33"/>
      <c r="G611" s="34"/>
      <c r="H611" s="33"/>
      <c r="I611" s="33"/>
      <c r="J611" s="17"/>
      <c r="K611" s="17"/>
    </row>
    <row r="612" spans="2:9" ht="33.75" customHeight="1" thickBot="1">
      <c r="B612" s="53" t="s">
        <v>311</v>
      </c>
      <c r="F612" s="3"/>
      <c r="H612" s="3"/>
      <c r="I612" s="3"/>
    </row>
    <row r="613" spans="1:11" ht="46.5" customHeight="1" thickBot="1">
      <c r="A613" s="117" t="s">
        <v>12</v>
      </c>
      <c r="B613" s="118" t="s">
        <v>13</v>
      </c>
      <c r="C613" s="119" t="s">
        <v>14</v>
      </c>
      <c r="D613" s="7" t="s">
        <v>15</v>
      </c>
      <c r="E613" s="7" t="s">
        <v>16</v>
      </c>
      <c r="F613" s="120" t="s">
        <v>17</v>
      </c>
      <c r="G613" s="8" t="s">
        <v>18</v>
      </c>
      <c r="H613" s="120" t="s">
        <v>19</v>
      </c>
      <c r="I613" s="120" t="s">
        <v>20</v>
      </c>
      <c r="J613" s="7" t="s">
        <v>21</v>
      </c>
      <c r="K613" s="7" t="s">
        <v>22</v>
      </c>
    </row>
    <row r="614" spans="1:11" ht="45">
      <c r="A614" s="121">
        <v>1</v>
      </c>
      <c r="B614" s="122" t="s">
        <v>446</v>
      </c>
      <c r="C614" s="4">
        <v>30</v>
      </c>
      <c r="D614" s="4" t="s">
        <v>23</v>
      </c>
      <c r="E614" s="36">
        <v>0</v>
      </c>
      <c r="F614" s="124">
        <f aca="true" t="shared" si="64" ref="F614:F643">C614*E614</f>
        <v>0</v>
      </c>
      <c r="G614" s="5">
        <v>0.08</v>
      </c>
      <c r="H614" s="124">
        <f aca="true" t="shared" si="65" ref="H614:H643">F614*G614</f>
        <v>0</v>
      </c>
      <c r="I614" s="124">
        <f aca="true" t="shared" si="66" ref="I614:I643">F614+H614</f>
        <v>0</v>
      </c>
      <c r="J614" s="4"/>
      <c r="K614" s="4"/>
    </row>
    <row r="615" spans="1:11" ht="12" customHeight="1">
      <c r="A615" s="126" t="s">
        <v>2</v>
      </c>
      <c r="B615" s="71" t="s">
        <v>447</v>
      </c>
      <c r="C615" s="1">
        <v>30</v>
      </c>
      <c r="D615" s="1" t="s">
        <v>23</v>
      </c>
      <c r="E615" s="36">
        <v>0</v>
      </c>
      <c r="F615" s="124">
        <f t="shared" si="64"/>
        <v>0</v>
      </c>
      <c r="G615" s="2">
        <v>0.08</v>
      </c>
      <c r="H615" s="124">
        <f t="shared" si="65"/>
        <v>0</v>
      </c>
      <c r="I615" s="124">
        <f t="shared" si="66"/>
        <v>0</v>
      </c>
      <c r="J615" s="4"/>
      <c r="K615" s="4"/>
    </row>
    <row r="616" spans="1:11" ht="15">
      <c r="A616" s="126" t="s">
        <v>36</v>
      </c>
      <c r="B616" s="71" t="s">
        <v>448</v>
      </c>
      <c r="C616" s="1">
        <v>20</v>
      </c>
      <c r="D616" s="1" t="s">
        <v>23</v>
      </c>
      <c r="E616" s="36">
        <v>0</v>
      </c>
      <c r="F616" s="124">
        <f t="shared" si="64"/>
        <v>0</v>
      </c>
      <c r="G616" s="2">
        <v>0.08</v>
      </c>
      <c r="H616" s="124">
        <f t="shared" si="65"/>
        <v>0</v>
      </c>
      <c r="I616" s="124">
        <f t="shared" si="66"/>
        <v>0</v>
      </c>
      <c r="J616" s="4"/>
      <c r="K616" s="4"/>
    </row>
    <row r="617" spans="1:11" ht="15">
      <c r="A617" s="126" t="s">
        <v>4</v>
      </c>
      <c r="B617" s="71" t="s">
        <v>448</v>
      </c>
      <c r="C617" s="1">
        <v>30</v>
      </c>
      <c r="D617" s="1" t="s">
        <v>23</v>
      </c>
      <c r="E617" s="36">
        <v>0</v>
      </c>
      <c r="F617" s="124">
        <f t="shared" si="64"/>
        <v>0</v>
      </c>
      <c r="G617" s="2">
        <v>0.08</v>
      </c>
      <c r="H617" s="124">
        <f t="shared" si="65"/>
        <v>0</v>
      </c>
      <c r="I617" s="124">
        <f t="shared" si="66"/>
        <v>0</v>
      </c>
      <c r="J617" s="4"/>
      <c r="K617" s="4"/>
    </row>
    <row r="618" spans="1:11" ht="15">
      <c r="A618" s="126" t="s">
        <v>91</v>
      </c>
      <c r="B618" s="71" t="s">
        <v>449</v>
      </c>
      <c r="C618" s="1">
        <v>30</v>
      </c>
      <c r="D618" s="1" t="s">
        <v>23</v>
      </c>
      <c r="E618" s="36">
        <v>0</v>
      </c>
      <c r="F618" s="124">
        <f t="shared" si="64"/>
        <v>0</v>
      </c>
      <c r="G618" s="2">
        <v>0.08</v>
      </c>
      <c r="H618" s="124">
        <f t="shared" si="65"/>
        <v>0</v>
      </c>
      <c r="I618" s="124">
        <f t="shared" si="66"/>
        <v>0</v>
      </c>
      <c r="J618" s="4"/>
      <c r="K618" s="4"/>
    </row>
    <row r="619" spans="1:11" ht="15">
      <c r="A619" s="126" t="s">
        <v>317</v>
      </c>
      <c r="B619" s="71" t="s">
        <v>482</v>
      </c>
      <c r="C619" s="1">
        <v>60</v>
      </c>
      <c r="D619" s="1" t="s">
        <v>23</v>
      </c>
      <c r="E619" s="36">
        <v>0</v>
      </c>
      <c r="F619" s="124">
        <f t="shared" si="64"/>
        <v>0</v>
      </c>
      <c r="G619" s="2">
        <v>0.08</v>
      </c>
      <c r="H619" s="124">
        <f t="shared" si="65"/>
        <v>0</v>
      </c>
      <c r="I619" s="124">
        <f t="shared" si="66"/>
        <v>0</v>
      </c>
      <c r="J619" s="4"/>
      <c r="K619" s="4"/>
    </row>
    <row r="620" spans="1:11" ht="11.25" customHeight="1">
      <c r="A620" s="126">
        <v>2</v>
      </c>
      <c r="B620" s="71" t="s">
        <v>481</v>
      </c>
      <c r="C620" s="1">
        <v>5</v>
      </c>
      <c r="D620" s="1" t="s">
        <v>23</v>
      </c>
      <c r="E620" s="36">
        <v>0</v>
      </c>
      <c r="F620" s="124">
        <f t="shared" si="64"/>
        <v>0</v>
      </c>
      <c r="G620" s="2">
        <v>0.08</v>
      </c>
      <c r="H620" s="124">
        <f t="shared" si="65"/>
        <v>0</v>
      </c>
      <c r="I620" s="124">
        <f t="shared" si="66"/>
        <v>0</v>
      </c>
      <c r="J620" s="4"/>
      <c r="K620" s="4"/>
    </row>
    <row r="621" spans="1:11" ht="15">
      <c r="A621" s="126" t="s">
        <v>37</v>
      </c>
      <c r="B621" s="71" t="s">
        <v>450</v>
      </c>
      <c r="C621" s="1">
        <v>5</v>
      </c>
      <c r="D621" s="1" t="s">
        <v>23</v>
      </c>
      <c r="E621" s="36">
        <v>0</v>
      </c>
      <c r="F621" s="124">
        <f t="shared" si="64"/>
        <v>0</v>
      </c>
      <c r="G621" s="2">
        <v>0.08</v>
      </c>
      <c r="H621" s="124">
        <f t="shared" si="65"/>
        <v>0</v>
      </c>
      <c r="I621" s="124">
        <f t="shared" si="66"/>
        <v>0</v>
      </c>
      <c r="J621" s="4"/>
      <c r="K621" s="4"/>
    </row>
    <row r="622" spans="1:11" ht="15">
      <c r="A622" s="126" t="s">
        <v>38</v>
      </c>
      <c r="B622" s="71" t="s">
        <v>449</v>
      </c>
      <c r="C622" s="1">
        <v>5</v>
      </c>
      <c r="D622" s="1" t="s">
        <v>23</v>
      </c>
      <c r="E622" s="36">
        <v>0</v>
      </c>
      <c r="F622" s="177">
        <f t="shared" si="64"/>
        <v>0</v>
      </c>
      <c r="G622" s="2">
        <v>0.08</v>
      </c>
      <c r="H622" s="177">
        <f t="shared" si="65"/>
        <v>0</v>
      </c>
      <c r="I622" s="177">
        <f t="shared" si="66"/>
        <v>0</v>
      </c>
      <c r="J622" s="4"/>
      <c r="K622" s="4"/>
    </row>
    <row r="623" spans="1:11" ht="22.5">
      <c r="A623" s="126" t="s">
        <v>322</v>
      </c>
      <c r="B623" s="71" t="s">
        <v>483</v>
      </c>
      <c r="C623" s="1">
        <v>5</v>
      </c>
      <c r="D623" s="1" t="s">
        <v>23</v>
      </c>
      <c r="E623" s="36">
        <v>0</v>
      </c>
      <c r="F623" s="124">
        <f t="shared" si="64"/>
        <v>0</v>
      </c>
      <c r="G623" s="2">
        <v>0.08</v>
      </c>
      <c r="H623" s="124">
        <f t="shared" si="65"/>
        <v>0</v>
      </c>
      <c r="I623" s="124">
        <f t="shared" si="66"/>
        <v>0</v>
      </c>
      <c r="J623" s="4"/>
      <c r="K623" s="4"/>
    </row>
    <row r="624" spans="1:11" ht="15">
      <c r="A624" s="126" t="s">
        <v>451</v>
      </c>
      <c r="B624" s="71" t="s">
        <v>484</v>
      </c>
      <c r="C624" s="1">
        <v>15</v>
      </c>
      <c r="D624" s="1" t="s">
        <v>23</v>
      </c>
      <c r="E624" s="36">
        <v>0</v>
      </c>
      <c r="F624" s="124">
        <f t="shared" si="64"/>
        <v>0</v>
      </c>
      <c r="G624" s="2">
        <v>0.08</v>
      </c>
      <c r="H624" s="124">
        <f t="shared" si="65"/>
        <v>0</v>
      </c>
      <c r="I624" s="124">
        <f t="shared" si="66"/>
        <v>0</v>
      </c>
      <c r="J624" s="4"/>
      <c r="K624" s="4"/>
    </row>
    <row r="625" spans="1:11" ht="45">
      <c r="A625" s="126">
        <v>3</v>
      </c>
      <c r="B625" s="71" t="s">
        <v>452</v>
      </c>
      <c r="C625" s="1">
        <v>20</v>
      </c>
      <c r="D625" s="1" t="s">
        <v>23</v>
      </c>
      <c r="E625" s="36">
        <v>0</v>
      </c>
      <c r="F625" s="124">
        <f t="shared" si="64"/>
        <v>0</v>
      </c>
      <c r="G625" s="2">
        <v>0.08</v>
      </c>
      <c r="H625" s="124">
        <f t="shared" si="65"/>
        <v>0</v>
      </c>
      <c r="I625" s="124">
        <f t="shared" si="66"/>
        <v>0</v>
      </c>
      <c r="J625" s="4"/>
      <c r="K625" s="4"/>
    </row>
    <row r="626" spans="1:11" ht="12.75" customHeight="1">
      <c r="A626" s="126" t="s">
        <v>0</v>
      </c>
      <c r="B626" s="71" t="s">
        <v>320</v>
      </c>
      <c r="C626" s="1">
        <v>20</v>
      </c>
      <c r="D626" s="1" t="s">
        <v>23</v>
      </c>
      <c r="E626" s="36">
        <v>0</v>
      </c>
      <c r="F626" s="124">
        <f t="shared" si="64"/>
        <v>0</v>
      </c>
      <c r="G626" s="2">
        <v>0.08</v>
      </c>
      <c r="H626" s="124">
        <f t="shared" si="65"/>
        <v>0</v>
      </c>
      <c r="I626" s="124">
        <f t="shared" si="66"/>
        <v>0</v>
      </c>
      <c r="J626" s="4"/>
      <c r="K626" s="4"/>
    </row>
    <row r="627" spans="1:11" ht="15">
      <c r="A627" s="126" t="s">
        <v>40</v>
      </c>
      <c r="B627" s="71" t="s">
        <v>321</v>
      </c>
      <c r="C627" s="1">
        <v>20</v>
      </c>
      <c r="D627" s="1" t="s">
        <v>23</v>
      </c>
      <c r="E627" s="36">
        <v>0</v>
      </c>
      <c r="F627" s="124">
        <f t="shared" si="64"/>
        <v>0</v>
      </c>
      <c r="G627" s="2">
        <v>0.08</v>
      </c>
      <c r="H627" s="124">
        <f t="shared" si="65"/>
        <v>0</v>
      </c>
      <c r="I627" s="124">
        <f t="shared" si="66"/>
        <v>0</v>
      </c>
      <c r="J627" s="4"/>
      <c r="K627" s="4"/>
    </row>
    <row r="628" spans="1:11" ht="15">
      <c r="A628" s="126" t="s">
        <v>453</v>
      </c>
      <c r="B628" s="71" t="s">
        <v>323</v>
      </c>
      <c r="C628" s="1">
        <v>20</v>
      </c>
      <c r="D628" s="1" t="s">
        <v>23</v>
      </c>
      <c r="E628" s="36">
        <v>0</v>
      </c>
      <c r="F628" s="124">
        <f t="shared" si="64"/>
        <v>0</v>
      </c>
      <c r="G628" s="2">
        <v>0.08</v>
      </c>
      <c r="H628" s="124">
        <f t="shared" si="65"/>
        <v>0</v>
      </c>
      <c r="I628" s="124">
        <f t="shared" si="66"/>
        <v>0</v>
      </c>
      <c r="J628" s="4"/>
      <c r="K628" s="4"/>
    </row>
    <row r="629" spans="1:11" ht="22.5">
      <c r="A629" s="126" t="s">
        <v>454</v>
      </c>
      <c r="B629" s="71" t="s">
        <v>455</v>
      </c>
      <c r="C629" s="1">
        <v>10</v>
      </c>
      <c r="D629" s="1" t="s">
        <v>23</v>
      </c>
      <c r="E629" s="36">
        <v>0</v>
      </c>
      <c r="F629" s="124">
        <f t="shared" si="64"/>
        <v>0</v>
      </c>
      <c r="G629" s="2">
        <v>0.08</v>
      </c>
      <c r="H629" s="124">
        <f t="shared" si="65"/>
        <v>0</v>
      </c>
      <c r="I629" s="124">
        <f t="shared" si="66"/>
        <v>0</v>
      </c>
      <c r="J629" s="4"/>
      <c r="K629" s="4"/>
    </row>
    <row r="630" spans="1:11" ht="12" customHeight="1">
      <c r="A630" s="126">
        <v>4</v>
      </c>
      <c r="B630" s="71" t="s">
        <v>456</v>
      </c>
      <c r="C630" s="1">
        <v>30</v>
      </c>
      <c r="D630" s="1" t="s">
        <v>23</v>
      </c>
      <c r="E630" s="36">
        <v>0</v>
      </c>
      <c r="F630" s="124">
        <f t="shared" si="64"/>
        <v>0</v>
      </c>
      <c r="G630" s="2">
        <v>0.08</v>
      </c>
      <c r="H630" s="124">
        <f t="shared" si="65"/>
        <v>0</v>
      </c>
      <c r="I630" s="124">
        <f t="shared" si="66"/>
        <v>0</v>
      </c>
      <c r="J630" s="4"/>
      <c r="K630" s="4"/>
    </row>
    <row r="631" spans="1:11" ht="22.5">
      <c r="A631" s="126" t="s">
        <v>326</v>
      </c>
      <c r="B631" s="71" t="s">
        <v>457</v>
      </c>
      <c r="C631" s="1">
        <v>30</v>
      </c>
      <c r="D631" s="1" t="s">
        <v>23</v>
      </c>
      <c r="E631" s="36">
        <v>0</v>
      </c>
      <c r="F631" s="124">
        <f t="shared" si="64"/>
        <v>0</v>
      </c>
      <c r="G631" s="2">
        <v>0.08</v>
      </c>
      <c r="H631" s="124">
        <f t="shared" si="65"/>
        <v>0</v>
      </c>
      <c r="I631" s="124">
        <f t="shared" si="66"/>
        <v>0</v>
      </c>
      <c r="J631" s="4"/>
      <c r="K631" s="4"/>
    </row>
    <row r="632" spans="1:11" ht="15">
      <c r="A632" s="126" t="s">
        <v>458</v>
      </c>
      <c r="B632" s="71" t="s">
        <v>321</v>
      </c>
      <c r="C632" s="1">
        <v>30</v>
      </c>
      <c r="D632" s="1" t="s">
        <v>23</v>
      </c>
      <c r="E632" s="36">
        <v>0</v>
      </c>
      <c r="F632" s="124">
        <f t="shared" si="64"/>
        <v>0</v>
      </c>
      <c r="G632" s="2">
        <v>0.08</v>
      </c>
      <c r="H632" s="124">
        <f t="shared" si="65"/>
        <v>0</v>
      </c>
      <c r="I632" s="124">
        <f t="shared" si="66"/>
        <v>0</v>
      </c>
      <c r="J632" s="4"/>
      <c r="K632" s="4"/>
    </row>
    <row r="633" spans="1:11" ht="15">
      <c r="A633" s="126" t="s">
        <v>459</v>
      </c>
      <c r="B633" s="72" t="s">
        <v>323</v>
      </c>
      <c r="C633" s="1">
        <v>30</v>
      </c>
      <c r="D633" s="1" t="s">
        <v>23</v>
      </c>
      <c r="E633" s="36">
        <v>0</v>
      </c>
      <c r="F633" s="124">
        <f t="shared" si="64"/>
        <v>0</v>
      </c>
      <c r="G633" s="2">
        <v>0.08</v>
      </c>
      <c r="H633" s="124">
        <f t="shared" si="65"/>
        <v>0</v>
      </c>
      <c r="I633" s="124">
        <f t="shared" si="66"/>
        <v>0</v>
      </c>
      <c r="J633" s="4"/>
      <c r="K633" s="4"/>
    </row>
    <row r="634" spans="1:11" ht="22.5">
      <c r="A634" s="126">
        <v>5</v>
      </c>
      <c r="B634" s="71" t="s">
        <v>480</v>
      </c>
      <c r="C634" s="1">
        <v>10</v>
      </c>
      <c r="D634" s="1" t="s">
        <v>23</v>
      </c>
      <c r="E634" s="36">
        <v>0</v>
      </c>
      <c r="F634" s="124">
        <f t="shared" si="64"/>
        <v>0</v>
      </c>
      <c r="G634" s="2">
        <v>0.08</v>
      </c>
      <c r="H634" s="124">
        <f t="shared" si="65"/>
        <v>0</v>
      </c>
      <c r="I634" s="124">
        <f t="shared" si="66"/>
        <v>0</v>
      </c>
      <c r="J634" s="4"/>
      <c r="K634" s="4"/>
    </row>
    <row r="635" spans="1:11" ht="15">
      <c r="A635" s="126" t="s">
        <v>142</v>
      </c>
      <c r="B635" s="71" t="s">
        <v>321</v>
      </c>
      <c r="C635" s="1">
        <v>10</v>
      </c>
      <c r="D635" s="1" t="s">
        <v>23</v>
      </c>
      <c r="E635" s="36">
        <v>0</v>
      </c>
      <c r="F635" s="177">
        <f t="shared" si="64"/>
        <v>0</v>
      </c>
      <c r="G635" s="2">
        <v>0.08</v>
      </c>
      <c r="H635" s="177">
        <f t="shared" si="65"/>
        <v>0</v>
      </c>
      <c r="I635" s="177">
        <f t="shared" si="66"/>
        <v>0</v>
      </c>
      <c r="J635" s="4"/>
      <c r="K635" s="4"/>
    </row>
    <row r="636" spans="1:11" ht="33.75">
      <c r="A636" s="126">
        <v>6</v>
      </c>
      <c r="B636" s="71" t="s">
        <v>479</v>
      </c>
      <c r="C636" s="1">
        <v>10</v>
      </c>
      <c r="D636" s="1" t="s">
        <v>23</v>
      </c>
      <c r="E636" s="36">
        <v>0</v>
      </c>
      <c r="F636" s="124">
        <f t="shared" si="64"/>
        <v>0</v>
      </c>
      <c r="G636" s="2">
        <v>0.08</v>
      </c>
      <c r="H636" s="124">
        <f t="shared" si="65"/>
        <v>0</v>
      </c>
      <c r="I636" s="124">
        <f t="shared" si="66"/>
        <v>0</v>
      </c>
      <c r="J636" s="4"/>
      <c r="K636" s="4"/>
    </row>
    <row r="637" spans="1:11" ht="22.5">
      <c r="A637" s="126" t="s">
        <v>460</v>
      </c>
      <c r="B637" s="71" t="s">
        <v>461</v>
      </c>
      <c r="C637" s="1">
        <v>40</v>
      </c>
      <c r="D637" s="1" t="s">
        <v>23</v>
      </c>
      <c r="E637" s="36">
        <v>0</v>
      </c>
      <c r="F637" s="124">
        <f t="shared" si="64"/>
        <v>0</v>
      </c>
      <c r="G637" s="2">
        <v>0.08</v>
      </c>
      <c r="H637" s="124">
        <f t="shared" si="65"/>
        <v>0</v>
      </c>
      <c r="I637" s="124">
        <f t="shared" si="66"/>
        <v>0</v>
      </c>
      <c r="J637" s="4"/>
      <c r="K637" s="4"/>
    </row>
    <row r="638" spans="1:11" ht="15">
      <c r="A638" s="126" t="s">
        <v>462</v>
      </c>
      <c r="B638" s="71" t="s">
        <v>321</v>
      </c>
      <c r="C638" s="1">
        <v>10</v>
      </c>
      <c r="D638" s="1" t="s">
        <v>23</v>
      </c>
      <c r="E638" s="36">
        <v>0</v>
      </c>
      <c r="F638" s="124">
        <f t="shared" si="64"/>
        <v>0</v>
      </c>
      <c r="G638" s="2">
        <v>0.08</v>
      </c>
      <c r="H638" s="124">
        <f t="shared" si="65"/>
        <v>0</v>
      </c>
      <c r="I638" s="124">
        <f t="shared" si="66"/>
        <v>0</v>
      </c>
      <c r="J638" s="4"/>
      <c r="K638" s="4"/>
    </row>
    <row r="639" spans="1:11" ht="15">
      <c r="A639" s="126">
        <v>7</v>
      </c>
      <c r="B639" s="71" t="s">
        <v>327</v>
      </c>
      <c r="C639" s="1">
        <v>200</v>
      </c>
      <c r="D639" s="1" t="s">
        <v>23</v>
      </c>
      <c r="E639" s="36">
        <v>0</v>
      </c>
      <c r="F639" s="124">
        <f t="shared" si="64"/>
        <v>0</v>
      </c>
      <c r="G639" s="2">
        <v>0.08</v>
      </c>
      <c r="H639" s="124">
        <f t="shared" si="65"/>
        <v>0</v>
      </c>
      <c r="I639" s="124">
        <f t="shared" si="66"/>
        <v>0</v>
      </c>
      <c r="J639" s="4"/>
      <c r="K639" s="4"/>
    </row>
    <row r="640" spans="1:11" ht="22.5">
      <c r="A640" s="126">
        <v>8</v>
      </c>
      <c r="B640" s="71" t="s">
        <v>485</v>
      </c>
      <c r="C640" s="1">
        <v>30</v>
      </c>
      <c r="D640" s="1" t="s">
        <v>23</v>
      </c>
      <c r="E640" s="36">
        <v>0</v>
      </c>
      <c r="F640" s="124">
        <f t="shared" si="64"/>
        <v>0</v>
      </c>
      <c r="G640" s="2">
        <v>0.08</v>
      </c>
      <c r="H640" s="124">
        <f t="shared" si="65"/>
        <v>0</v>
      </c>
      <c r="I640" s="124">
        <f t="shared" si="66"/>
        <v>0</v>
      </c>
      <c r="J640" s="4"/>
      <c r="K640" s="4"/>
    </row>
    <row r="641" spans="1:11" ht="22.5">
      <c r="A641" s="126">
        <v>9</v>
      </c>
      <c r="B641" s="71" t="s">
        <v>486</v>
      </c>
      <c r="C641" s="1">
        <v>10</v>
      </c>
      <c r="D641" s="1" t="s">
        <v>23</v>
      </c>
      <c r="E641" s="36">
        <v>0</v>
      </c>
      <c r="F641" s="124">
        <f t="shared" si="64"/>
        <v>0</v>
      </c>
      <c r="G641" s="2">
        <v>0.08</v>
      </c>
      <c r="H641" s="124">
        <f t="shared" si="65"/>
        <v>0</v>
      </c>
      <c r="I641" s="124">
        <f t="shared" si="66"/>
        <v>0</v>
      </c>
      <c r="J641" s="4"/>
      <c r="K641" s="4"/>
    </row>
    <row r="642" spans="1:11" ht="15">
      <c r="A642" s="126" t="s">
        <v>463</v>
      </c>
      <c r="B642" s="71" t="s">
        <v>464</v>
      </c>
      <c r="C642" s="1">
        <v>40</v>
      </c>
      <c r="D642" s="1" t="s">
        <v>23</v>
      </c>
      <c r="E642" s="36">
        <v>0</v>
      </c>
      <c r="F642" s="124">
        <f t="shared" si="64"/>
        <v>0</v>
      </c>
      <c r="G642" s="2">
        <v>0.08</v>
      </c>
      <c r="H642" s="124">
        <f t="shared" si="65"/>
        <v>0</v>
      </c>
      <c r="I642" s="124">
        <f t="shared" si="66"/>
        <v>0</v>
      </c>
      <c r="J642" s="4"/>
      <c r="K642" s="4"/>
    </row>
    <row r="643" spans="1:11" ht="15">
      <c r="A643" s="126" t="s">
        <v>465</v>
      </c>
      <c r="B643" s="71" t="s">
        <v>335</v>
      </c>
      <c r="C643" s="1">
        <v>40</v>
      </c>
      <c r="D643" s="1" t="s">
        <v>23</v>
      </c>
      <c r="E643" s="36">
        <v>0</v>
      </c>
      <c r="F643" s="124">
        <f t="shared" si="64"/>
        <v>0</v>
      </c>
      <c r="G643" s="2">
        <v>0.08</v>
      </c>
      <c r="H643" s="124">
        <f t="shared" si="65"/>
        <v>0</v>
      </c>
      <c r="I643" s="124">
        <f t="shared" si="66"/>
        <v>0</v>
      </c>
      <c r="J643" s="4"/>
      <c r="K643" s="4"/>
    </row>
    <row r="644" spans="1:11" ht="15">
      <c r="A644" s="197" t="s">
        <v>24</v>
      </c>
      <c r="B644" s="198"/>
      <c r="C644" s="198"/>
      <c r="D644" s="198"/>
      <c r="E644" s="198"/>
      <c r="F644" s="77">
        <f>SUM(F614:F643)</f>
        <v>0</v>
      </c>
      <c r="G644" s="78">
        <v>0.08</v>
      </c>
      <c r="H644" s="77">
        <f>SUM(H614:H643)</f>
        <v>0</v>
      </c>
      <c r="I644" s="77">
        <f>SUM(I614:I643)</f>
        <v>0</v>
      </c>
      <c r="J644" s="17"/>
      <c r="K644" s="17"/>
    </row>
    <row r="645" spans="6:9" ht="15">
      <c r="F645" s="3"/>
      <c r="H645" s="3"/>
      <c r="I645" s="3"/>
    </row>
    <row r="646" spans="6:9" ht="15">
      <c r="F646" s="3"/>
      <c r="H646" s="3"/>
      <c r="I646" s="3"/>
    </row>
  </sheetData>
  <sheetProtection/>
  <mergeCells count="36">
    <mergeCell ref="A578:E578"/>
    <mergeCell ref="A605:E605"/>
    <mergeCell ref="A644:E644"/>
    <mergeCell ref="A356:E356"/>
    <mergeCell ref="A374:E374"/>
    <mergeCell ref="A389:E389"/>
    <mergeCell ref="A416:E416"/>
    <mergeCell ref="A431:E431"/>
    <mergeCell ref="A452:E452"/>
    <mergeCell ref="B477:K477"/>
    <mergeCell ref="A1:C1"/>
    <mergeCell ref="A23:E23"/>
    <mergeCell ref="A36:E36"/>
    <mergeCell ref="A51:E51"/>
    <mergeCell ref="A151:E151"/>
    <mergeCell ref="A94:E94"/>
    <mergeCell ref="A64:E64"/>
    <mergeCell ref="A103:E103"/>
    <mergeCell ref="A116:E116"/>
    <mergeCell ref="B459:K459"/>
    <mergeCell ref="B460:K460"/>
    <mergeCell ref="B468:K468"/>
    <mergeCell ref="A257:E257"/>
    <mergeCell ref="A305:E305"/>
    <mergeCell ref="A325:E325"/>
    <mergeCell ref="A167:E167"/>
    <mergeCell ref="B511:K511"/>
    <mergeCell ref="A520:E520"/>
    <mergeCell ref="A562:E562"/>
    <mergeCell ref="A71:E71"/>
    <mergeCell ref="B478:K478"/>
    <mergeCell ref="B486:K486"/>
    <mergeCell ref="B490:K490"/>
    <mergeCell ref="B496:K496"/>
    <mergeCell ref="B504:K504"/>
    <mergeCell ref="B510:K510"/>
  </mergeCells>
  <printOptions/>
  <pageMargins left="0.2755905511811024" right="0.1968503937007874" top="0.3937007874015748" bottom="0.35433070866141736" header="0.15748031496062992" footer="0.15748031496062992"/>
  <pageSetup horizontalDpi="300" verticalDpi="300" orientation="landscape" paperSize="9" r:id="rId1"/>
  <headerFooter>
    <oddHeader>&amp;L&amp;9sprawa numer P/30/05/2015/ORT</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Waldemar Piórkowski</dc:creator>
  <cp:keywords/>
  <dc:description/>
  <cp:lastModifiedBy>Waldemar Piórkowski</cp:lastModifiedBy>
  <cp:lastPrinted>2015-06-15T08:58:21Z</cp:lastPrinted>
  <dcterms:created xsi:type="dcterms:W3CDTF">2012-01-20T10:00:29Z</dcterms:created>
  <dcterms:modified xsi:type="dcterms:W3CDTF">2015-06-15T08:58:26Z</dcterms:modified>
  <cp:category/>
  <cp:version/>
  <cp:contentType/>
  <cp:contentStatus/>
</cp:coreProperties>
</file>