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'Arkusz1'!$A$1:$L$94</definedName>
  </definedNames>
  <calcPr fullCalcOnLoad="1"/>
</workbook>
</file>

<file path=xl/sharedStrings.xml><?xml version="1.0" encoding="utf-8"?>
<sst xmlns="http://schemas.openxmlformats.org/spreadsheetml/2006/main" count="274" uniqueCount="73">
  <si>
    <t>Nr katalogowy  /Nazwa jak na fakturze</t>
  </si>
  <si>
    <t>Ilość</t>
  </si>
  <si>
    <t>Anoskop, wziernik plastikowy, jednorazowy do gumkowania żylaków odbytu, dla dorosłych w zakresie pełnego asortymentu</t>
  </si>
  <si>
    <t>Razem</t>
  </si>
  <si>
    <t>Kwota wadium w PLN</t>
  </si>
  <si>
    <t>Pakiet 1 - Klej chirurgiczny</t>
  </si>
  <si>
    <t>Pakiet 2 - Pieluchomajtki</t>
  </si>
  <si>
    <t>Pakiet 3- Anoskop</t>
  </si>
  <si>
    <t>Pakiet 4- Koce samoogrzewające</t>
  </si>
  <si>
    <t>Nr pakietu</t>
  </si>
  <si>
    <t>Kwoty wadium</t>
  </si>
  <si>
    <t>Wartość w €</t>
  </si>
  <si>
    <t>Lp.</t>
  </si>
  <si>
    <t>opis towaru</t>
  </si>
  <si>
    <t>jm</t>
  </si>
  <si>
    <t>cena jednostkowa</t>
  </si>
  <si>
    <t>VAT %</t>
  </si>
  <si>
    <t>Wartość netto</t>
  </si>
  <si>
    <t>Wartość VAT</t>
  </si>
  <si>
    <t>Wartość brutto</t>
  </si>
  <si>
    <t>szt</t>
  </si>
  <si>
    <t>RAZEM</t>
  </si>
  <si>
    <t>Klej chirurgiczny do zewnętrznego i wewnętrznego użycia, spełniający wymagania o wyrobach medycznych, posiadający właściwości hemostatyczne i adhezyjne, mający zastosowanie w chirurgii ogólnej, nadający się do mocowania siatek przepuklinowych i tamowania krwawień z narządów miąższowych</t>
  </si>
  <si>
    <t>fiolka= 1ml</t>
  </si>
  <si>
    <t>Koce samoogrzewające jednorazowe, Easy Warm, w rozm. 152 x 92 cm</t>
  </si>
  <si>
    <t>op</t>
  </si>
  <si>
    <t>cena jednostkowa netto</t>
  </si>
  <si>
    <t>Pieluchomajtki M   op=30szt. Pieluchomajtki o podwyższonej chłonności, wykonane  z laminatu oddychającego na całej zewnętrznej powierzchni, posiadające elastyczne przylepcorzepy, superabsorbent z właściwością neutralizacji zapachów, dwa ściągacze taliowe-przód i tył, wewnątrz falbanki skierowane na zewnątrz zapobiegające wyciekom, system rozprowadzenia wilgoci po całej powierzchni, nie zawierające lateksu.</t>
  </si>
  <si>
    <t>Pieluchomajtki L   op=30szt, opis jak wyżej</t>
  </si>
  <si>
    <t>Pieluchomajtki XL   op=30szt, opis jak wyżej</t>
  </si>
  <si>
    <t>Podsumowanie</t>
  </si>
  <si>
    <t>Cewnik Latitude do badań motorycznych, anorektalny</t>
  </si>
  <si>
    <t>Cewnik Latitude do badań motorycznych, przełykowy</t>
  </si>
  <si>
    <t>L.p.</t>
  </si>
  <si>
    <t>Nazwa i opis</t>
  </si>
  <si>
    <t>j.m.</t>
  </si>
  <si>
    <t>Cena netto</t>
  </si>
  <si>
    <t>Cena brutto</t>
  </si>
  <si>
    <t>Ilość próbek</t>
  </si>
  <si>
    <t>1.</t>
  </si>
  <si>
    <t>Trójnik - łącznik do ECPW</t>
  </si>
  <si>
    <r>
      <t xml:space="preserve">Cewnik trzustkowy  </t>
    </r>
    <r>
      <rPr>
        <sz val="9"/>
        <color indexed="8"/>
        <rFont val="Arial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</si>
  <si>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t>Pakiet 5- Cewniki Latitude</t>
  </si>
  <si>
    <t>Zestaw do pobierania próbek krwii w układzie zamknietym z przetwornikiem do pomiaru IBP (inwazyjnego ciśnienia krwii)</t>
  </si>
  <si>
    <t>Retraktory ran chirurgicznych- składający się z dwóch obręczy połączonych trwałym poliuretanem, umożliwiajacym 360º retrakcję. Długość lini cięcia 2,5-6 cm</t>
  </si>
  <si>
    <t>2.</t>
  </si>
  <si>
    <t>Retraktory ran chirurgicznych- składający się z dwóch obręczy połączonych trwałym poliuretanem, umożliwiajacym 360º retrakcję. Długość lini cięcia 5-9 cm</t>
  </si>
  <si>
    <t>Zał. nr 5 do SIWZ cenowy - opis wymagań minimalnych z ilością przewidywanego zużycia w okresie jednego roku</t>
  </si>
  <si>
    <t>Worki stomijne jednorazowe, jednoczęściowe z otworem do dopasowania, poprzez docięcie średnicy i możliwością odpuszczania treści. Przeźroczyste lub półprzeźroczyste</t>
  </si>
  <si>
    <t>Igły do akupunktury 0,25x25mm, jednorazowe, sterylne bez prowadnic, opak =100szt</t>
  </si>
  <si>
    <t>Igły do akupunktury 0,25x40mm, jednorazowe, sterylne bez prowadnic, opak =100szt</t>
  </si>
  <si>
    <t>opak</t>
  </si>
  <si>
    <t>Jałowa serweta z włókniny foliowanej polietylen-polipropylen 56g/m2, rozm. 180cm x 150cm, pakowane w torebkę papierowo-foliową, na zewnętrznym opakowaniu etykieta z dwoma nalepkami gdzie będą umieszczone dane do dokumentacji medycznej (nr LOT, data ważności, nazwa producenta)</t>
  </si>
  <si>
    <t>Kieszeń na płyny,jałowa z kształtką,1-komorowa wykonana z mocnej folii,roz.40x30cm</t>
  </si>
  <si>
    <t>2 szt</t>
  </si>
  <si>
    <t xml:space="preserve">2. </t>
  </si>
  <si>
    <t>Zestaw do drenażu przezskórnego dróg żółciowych w składzie: 1.  Igła  PTC, rozm. 9G, cewnik 5Fr,   2. Prowadnica stalowa pokryta teflonem, max. 0,035 inch,   3. Wymienna prowadnica PTC o rozm, max.0,035 inch, .  4. Cewnik drenażowy o rozm.6,3 do 7,5Fr, Dystalnie max. 4-5 cm otwory boczne. System wprowadzający z miekką kaniulą.</t>
  </si>
  <si>
    <t>Zestaw do drenażu przezskórnego ropni: 1.  Igła  PTC, rozm. 9G, cewnik 5Fr,   2. Prowadnica stalowa pokryta teflonem, max. 0,035 inch,   3. Wymienna prowadnica PTC o rozm, max.0,035 inch, .  4. Cewnik drenażowy o rozm. 6,3 do 7,5 Fr, Dystalnie max. 4-5 cm otwory boczne. System wprowadzający z miekką kaniulą. 2 kanały umożliwiające płukanie zbiornika ropnia</t>
  </si>
  <si>
    <t>Uwagi do pakietu nr 13</t>
  </si>
  <si>
    <t>Wyroby muszą być wykonane z włókniny odpornej na przenikanie cieczy zgodnie z normą PN-EN 13795</t>
  </si>
  <si>
    <t>Do potwierdzenia zgodności zaoferowanego asortymentu wymagane jest dostarczenie kart danych technologicznych wystawionych przez producenta wyrobu gotowego ze wskazaniem pozycji asortymentowej.</t>
  </si>
  <si>
    <t>Zamawiający wymaga dokumentu potwierdzającego walidację procesu sterylizacji wyrobów jałowych, stanowiących przedmiot oferty zgodnie z normą  PN-EN ISO 11135-1:2009(EO) w formie końcowego raportu z walidacji lub raportu ponownej kwalifikacji procesu sterylizacji (operacyjny i procesowy)</t>
  </si>
  <si>
    <t>Zestaw do biopsji aspiracyjnej macicy Gineaspir. W zestawie znajdują się: pipeta zakończona łyżeczką o średnicy 4mm z możliwością łyżeczkowania jany macicy, strzykawka 20ml z zabezpieczeniem cofania tłoka strzykawki, pojemnik na materiał histopatologiczny</t>
  </si>
  <si>
    <t>Zestaw do biopsji aspiracyjnej macicy Gineaspir. W zestawie znajdują się: pipeta zakończona łyżeczką o średnicy 3mm z możliwością łyżeczkowania jany macicy, strzykawka 10ml z zabezpieczeniem cofania tłoka strzykawki, pojemnik na materiał histopatologiczny</t>
  </si>
  <si>
    <t>Pakiet 6 - Zestaw do drenażu przezskórnego</t>
  </si>
  <si>
    <t>Pakiet 7 - Cewnik trzustkowy</t>
  </si>
  <si>
    <t>Pakiet 8 - Łącznik ECPW</t>
  </si>
  <si>
    <t>Pakiet 9 - Zestaw do pobierania próbek krwii</t>
  </si>
  <si>
    <t>Pakiet 11 - Worki stomijne</t>
  </si>
  <si>
    <t>Pakiet 12 - Igły do akupunktury</t>
  </si>
  <si>
    <t>Pakiet 13 - Obłożenia operacyjne</t>
  </si>
  <si>
    <t>Pakiet 14 - Zestaw do biopsji aspiracyjnej macicy</t>
  </si>
  <si>
    <t>Pakiet 10 - Retraktory ran chirurgicznych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</si>
</sst>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15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21" applyNumberFormat="1" applyFont="1" applyFill="1" applyBorder="1" applyAlignment="1" applyProtection="1">
      <alignment horizontal="center" vertical="center"/>
      <protection/>
    </xf>
    <xf numFmtId="4" fontId="10" fillId="0" borderId="0" xfId="21" applyNumberFormat="1" applyFont="1" applyFill="1" applyBorder="1" applyAlignment="1">
      <alignment horizontal="center" vertical="center"/>
    </xf>
    <xf numFmtId="4" fontId="10" fillId="0" borderId="1" xfId="21" applyNumberFormat="1" applyFont="1" applyFill="1" applyBorder="1" applyAlignment="1" applyProtection="1">
      <alignment horizontal="center" vertic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wrapText="1"/>
      <protection locked="0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 wrapText="1"/>
    </xf>
    <xf numFmtId="0" fontId="2" fillId="0" borderId="0" xfId="18" applyFont="1" applyFill="1" applyBorder="1" applyAlignment="1">
      <alignment wrapText="1"/>
      <protection/>
    </xf>
    <xf numFmtId="0" fontId="2" fillId="0" borderId="0" xfId="18" applyFont="1" applyFill="1" applyBorder="1" applyAlignment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21" applyNumberFormat="1" applyFont="1" applyFill="1" applyBorder="1" applyAlignment="1" applyProtection="1">
      <alignment/>
      <protection/>
    </xf>
    <xf numFmtId="4" fontId="10" fillId="0" borderId="0" xfId="21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" fontId="10" fillId="0" borderId="1" xfId="21" applyNumberFormat="1" applyFont="1" applyFill="1" applyBorder="1" applyAlignment="1" applyProtection="1">
      <alignment/>
      <protection/>
    </xf>
    <xf numFmtId="4" fontId="10" fillId="0" borderId="1" xfId="21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15" applyNumberFormat="1" applyFont="1" applyBorder="1" applyAlignment="1">
      <alignment horizontal="center" vertical="center" wrapText="1"/>
    </xf>
    <xf numFmtId="1" fontId="2" fillId="0" borderId="0" xfId="20" applyNumberFormat="1" applyFont="1" applyFill="1" applyBorder="1" applyAlignment="1">
      <alignment horizontal="center" vertical="center"/>
    </xf>
    <xf numFmtId="4" fontId="2" fillId="0" borderId="0" xfId="21" applyNumberFormat="1" applyFont="1" applyFill="1" applyBorder="1" applyAlignment="1" applyProtection="1">
      <alignment horizontal="center" vertical="center"/>
      <protection/>
    </xf>
    <xf numFmtId="4" fontId="2" fillId="0" borderId="0" xfId="2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/>
    </xf>
    <xf numFmtId="4" fontId="10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9" fontId="1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9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4" fontId="10" fillId="0" borderId="1" xfId="0" applyNumberFormat="1" applyFont="1" applyBorder="1" applyAlignment="1">
      <alignment wrapText="1"/>
    </xf>
    <xf numFmtId="4" fontId="2" fillId="0" borderId="4" xfId="0" applyNumberFormat="1" applyFont="1" applyFill="1" applyBorder="1" applyAlignment="1">
      <alignment/>
    </xf>
    <xf numFmtId="4" fontId="11" fillId="0" borderId="0" xfId="0" applyNumberFormat="1" applyFont="1" applyAlignment="1">
      <alignment wrapText="1"/>
    </xf>
    <xf numFmtId="4" fontId="15" fillId="0" borderId="0" xfId="0" applyNumberFormat="1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9" fontId="1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0" fillId="0" borderId="3" xfId="0" applyNumberFormat="1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pakiet cewni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42">
      <selection activeCell="C56" sqref="C56"/>
    </sheetView>
  </sheetViews>
  <sheetFormatPr defaultColWidth="9.140625" defaultRowHeight="12.75"/>
  <cols>
    <col min="1" max="1" width="2.8515625" style="1" customWidth="1"/>
    <col min="2" max="2" width="51.8515625" style="1" customWidth="1"/>
    <col min="3" max="3" width="31.00390625" style="1" customWidth="1"/>
    <col min="4" max="4" width="11.28125" style="1" customWidth="1"/>
    <col min="5" max="5" width="6.7109375" style="4" customWidth="1"/>
    <col min="6" max="6" width="10.00390625" style="2" customWidth="1"/>
    <col min="7" max="7" width="11.28125" style="1" customWidth="1"/>
    <col min="8" max="8" width="11.140625" style="2" customWidth="1"/>
    <col min="9" max="9" width="17.8515625" style="2" customWidth="1"/>
    <col min="10" max="10" width="15.57421875" style="2" customWidth="1"/>
    <col min="11" max="11" width="11.7109375" style="3" customWidth="1"/>
    <col min="12" max="16384" width="9.140625" style="1" customWidth="1"/>
  </cols>
  <sheetData>
    <row r="1" spans="1:12" ht="12.75">
      <c r="A1" s="24"/>
      <c r="B1" s="24" t="s">
        <v>47</v>
      </c>
      <c r="C1" s="25"/>
      <c r="D1" s="25"/>
      <c r="E1" s="26"/>
      <c r="F1" s="27"/>
      <c r="G1" s="25"/>
      <c r="H1" s="27"/>
      <c r="I1" s="27"/>
      <c r="J1" s="27"/>
      <c r="K1" s="28"/>
      <c r="L1" s="25"/>
    </row>
    <row r="2" spans="1:12" ht="12.75">
      <c r="A2" s="24"/>
      <c r="B2" s="25"/>
      <c r="C2" s="25"/>
      <c r="D2" s="25"/>
      <c r="E2" s="26"/>
      <c r="F2" s="27"/>
      <c r="G2" s="25"/>
      <c r="H2" s="27"/>
      <c r="I2" s="27"/>
      <c r="J2" s="27"/>
      <c r="K2" s="28"/>
      <c r="L2" s="25"/>
    </row>
    <row r="3" spans="1:12" ht="27.75" customHeight="1">
      <c r="A3" s="29"/>
      <c r="B3" s="30" t="s">
        <v>5</v>
      </c>
      <c r="C3" s="31"/>
      <c r="D3" s="32"/>
      <c r="E3" s="33"/>
      <c r="F3" s="34"/>
      <c r="G3" s="34"/>
      <c r="H3" s="35"/>
      <c r="I3" s="36"/>
      <c r="J3" s="36"/>
      <c r="K3" s="28"/>
      <c r="L3" s="25"/>
    </row>
    <row r="4" spans="1:12" ht="38.25" customHeight="1">
      <c r="A4" s="37" t="s">
        <v>12</v>
      </c>
      <c r="B4" s="37" t="s">
        <v>13</v>
      </c>
      <c r="C4" s="38" t="s">
        <v>0</v>
      </c>
      <c r="D4" s="37" t="s">
        <v>14</v>
      </c>
      <c r="E4" s="39" t="s">
        <v>1</v>
      </c>
      <c r="F4" s="40" t="s">
        <v>26</v>
      </c>
      <c r="G4" s="41" t="s">
        <v>16</v>
      </c>
      <c r="H4" s="42" t="s">
        <v>37</v>
      </c>
      <c r="I4" s="42" t="s">
        <v>17</v>
      </c>
      <c r="J4" s="42" t="s">
        <v>18</v>
      </c>
      <c r="K4" s="42" t="s">
        <v>19</v>
      </c>
      <c r="L4" s="43" t="s">
        <v>38</v>
      </c>
    </row>
    <row r="5" spans="1:12" ht="63.75" customHeight="1">
      <c r="A5" s="44">
        <v>1</v>
      </c>
      <c r="B5" s="45" t="s">
        <v>22</v>
      </c>
      <c r="C5" s="44"/>
      <c r="D5" s="44" t="s">
        <v>23</v>
      </c>
      <c r="E5" s="46">
        <v>12</v>
      </c>
      <c r="F5" s="47"/>
      <c r="G5" s="48">
        <v>0.08</v>
      </c>
      <c r="H5" s="49">
        <f>F5*G5+F5</f>
        <v>0</v>
      </c>
      <c r="I5" s="49">
        <f>F5*E5</f>
        <v>0</v>
      </c>
      <c r="J5" s="49">
        <f>F5*G5*E5</f>
        <v>0</v>
      </c>
      <c r="K5" s="49">
        <f>E5*H5</f>
        <v>0</v>
      </c>
      <c r="L5" s="50"/>
    </row>
    <row r="6" spans="1:12" ht="12.75">
      <c r="A6" s="25"/>
      <c r="B6" s="25"/>
      <c r="C6" s="25"/>
      <c r="D6" s="25"/>
      <c r="E6" s="26"/>
      <c r="F6" s="51" t="s">
        <v>21</v>
      </c>
      <c r="G6" s="50"/>
      <c r="H6" s="16"/>
      <c r="I6" s="16">
        <f>SUM(I5)</f>
        <v>0</v>
      </c>
      <c r="J6" s="16">
        <f>SUM(J5)</f>
        <v>0</v>
      </c>
      <c r="K6" s="120">
        <f>SUM(K5)</f>
        <v>0</v>
      </c>
      <c r="L6" s="25"/>
    </row>
    <row r="7" spans="1:12" ht="12.75">
      <c r="A7" s="25"/>
      <c r="B7" s="25"/>
      <c r="C7" s="25"/>
      <c r="D7" s="25"/>
      <c r="E7" s="26"/>
      <c r="F7" s="27"/>
      <c r="G7" s="25"/>
      <c r="H7" s="27"/>
      <c r="I7" s="27"/>
      <c r="J7" s="27"/>
      <c r="K7" s="28"/>
      <c r="L7" s="25"/>
    </row>
    <row r="8" spans="1:12" ht="12.75">
      <c r="A8" s="53"/>
      <c r="B8" s="54"/>
      <c r="C8" s="53"/>
      <c r="D8" s="53"/>
      <c r="E8" s="55"/>
      <c r="F8" s="60"/>
      <c r="G8" s="61"/>
      <c r="H8" s="35"/>
      <c r="I8" s="36"/>
      <c r="J8" s="36"/>
      <c r="K8" s="54"/>
      <c r="L8" s="25"/>
    </row>
    <row r="9" spans="1:12" ht="12.75">
      <c r="A9" s="25"/>
      <c r="B9" s="30" t="s">
        <v>6</v>
      </c>
      <c r="C9" s="25"/>
      <c r="D9" s="25"/>
      <c r="E9" s="26"/>
      <c r="F9" s="27"/>
      <c r="G9" s="25"/>
      <c r="H9" s="27"/>
      <c r="I9" s="27"/>
      <c r="J9" s="27"/>
      <c r="K9" s="28"/>
      <c r="L9" s="25"/>
    </row>
    <row r="10" spans="1:12" ht="36">
      <c r="A10" s="37" t="s">
        <v>12</v>
      </c>
      <c r="B10" s="37" t="s">
        <v>13</v>
      </c>
      <c r="C10" s="38" t="s">
        <v>0</v>
      </c>
      <c r="D10" s="37" t="s">
        <v>14</v>
      </c>
      <c r="E10" s="39" t="s">
        <v>1</v>
      </c>
      <c r="F10" s="40" t="s">
        <v>15</v>
      </c>
      <c r="G10" s="41" t="s">
        <v>16</v>
      </c>
      <c r="H10" s="42" t="s">
        <v>37</v>
      </c>
      <c r="I10" s="42" t="s">
        <v>17</v>
      </c>
      <c r="J10" s="42" t="s">
        <v>18</v>
      </c>
      <c r="K10" s="42" t="s">
        <v>19</v>
      </c>
      <c r="L10" s="43" t="s">
        <v>38</v>
      </c>
    </row>
    <row r="11" spans="1:12" ht="96">
      <c r="A11" s="50">
        <v>1</v>
      </c>
      <c r="B11" s="62" t="s">
        <v>27</v>
      </c>
      <c r="C11" s="63"/>
      <c r="D11" s="63" t="s">
        <v>25</v>
      </c>
      <c r="E11" s="64">
        <v>60</v>
      </c>
      <c r="F11" s="65"/>
      <c r="G11" s="48">
        <v>0.08</v>
      </c>
      <c r="H11" s="49">
        <f>F11*G11+F11</f>
        <v>0</v>
      </c>
      <c r="I11" s="49">
        <f>F11*E11</f>
        <v>0</v>
      </c>
      <c r="J11" s="49">
        <f>F11*G11*E11</f>
        <v>0</v>
      </c>
      <c r="K11" s="49">
        <f>E11*H11</f>
        <v>0</v>
      </c>
      <c r="L11" s="119">
        <v>2</v>
      </c>
    </row>
    <row r="12" spans="1:12" ht="12.75">
      <c r="A12" s="50">
        <v>2</v>
      </c>
      <c r="B12" s="62" t="s">
        <v>28</v>
      </c>
      <c r="C12" s="63"/>
      <c r="D12" s="63" t="s">
        <v>25</v>
      </c>
      <c r="E12" s="64">
        <v>130</v>
      </c>
      <c r="F12" s="65"/>
      <c r="G12" s="48">
        <v>0.08</v>
      </c>
      <c r="H12" s="49">
        <f>F12*G12+F12</f>
        <v>0</v>
      </c>
      <c r="I12" s="49">
        <f>F12*E12</f>
        <v>0</v>
      </c>
      <c r="J12" s="49">
        <f>F12*G12*E12</f>
        <v>0</v>
      </c>
      <c r="K12" s="49">
        <f>E12*H12</f>
        <v>0</v>
      </c>
      <c r="L12" s="119">
        <v>2</v>
      </c>
    </row>
    <row r="13" spans="1:12" ht="12.75">
      <c r="A13" s="50">
        <v>3</v>
      </c>
      <c r="B13" s="62" t="s">
        <v>29</v>
      </c>
      <c r="C13" s="63"/>
      <c r="D13" s="63" t="s">
        <v>25</v>
      </c>
      <c r="E13" s="64">
        <v>40</v>
      </c>
      <c r="F13" s="65"/>
      <c r="G13" s="48">
        <v>0.08</v>
      </c>
      <c r="H13" s="49">
        <f>F13*G13+F13</f>
        <v>0</v>
      </c>
      <c r="I13" s="49">
        <f>F13*E13</f>
        <v>0</v>
      </c>
      <c r="J13" s="49">
        <f>F13*G13*E13</f>
        <v>0</v>
      </c>
      <c r="K13" s="49">
        <f>E13*H13</f>
        <v>0</v>
      </c>
      <c r="L13" s="119">
        <v>2</v>
      </c>
    </row>
    <row r="14" spans="1:12" ht="12.75">
      <c r="A14" s="53"/>
      <c r="B14" s="54"/>
      <c r="C14" s="53"/>
      <c r="D14" s="53"/>
      <c r="E14" s="55"/>
      <c r="F14" s="56" t="s">
        <v>3</v>
      </c>
      <c r="G14" s="57"/>
      <c r="H14" s="58"/>
      <c r="I14" s="59">
        <f>SUM(I11:I13)</f>
        <v>0</v>
      </c>
      <c r="J14" s="59">
        <f>SUM(J11:J13)</f>
        <v>0</v>
      </c>
      <c r="K14" s="120">
        <f>SUM(K11:K13)</f>
        <v>0</v>
      </c>
      <c r="L14" s="25"/>
    </row>
    <row r="15" spans="1:12" ht="12.75">
      <c r="A15" s="53"/>
      <c r="B15" s="54"/>
      <c r="C15" s="53"/>
      <c r="D15" s="53"/>
      <c r="E15" s="55"/>
      <c r="F15" s="60"/>
      <c r="G15" s="61"/>
      <c r="H15" s="35"/>
      <c r="I15" s="36"/>
      <c r="J15" s="36"/>
      <c r="K15" s="54"/>
      <c r="L15" s="25"/>
    </row>
    <row r="16" spans="1:12" ht="12.75">
      <c r="A16" s="53"/>
      <c r="B16" s="54"/>
      <c r="C16" s="53"/>
      <c r="D16" s="53"/>
      <c r="E16" s="55"/>
      <c r="F16" s="60"/>
      <c r="G16" s="66"/>
      <c r="H16" s="17"/>
      <c r="I16" s="18"/>
      <c r="J16" s="18"/>
      <c r="K16" s="54"/>
      <c r="L16" s="25"/>
    </row>
    <row r="17" spans="1:12" ht="12.75">
      <c r="A17" s="53"/>
      <c r="B17" s="30" t="s">
        <v>7</v>
      </c>
      <c r="C17" s="53"/>
      <c r="D17" s="53"/>
      <c r="E17" s="55"/>
      <c r="F17" s="60"/>
      <c r="G17" s="66"/>
      <c r="H17" s="67"/>
      <c r="I17" s="68"/>
      <c r="J17" s="68"/>
      <c r="K17" s="28"/>
      <c r="L17" s="25"/>
    </row>
    <row r="18" spans="1:12" ht="36">
      <c r="A18" s="37" t="s">
        <v>12</v>
      </c>
      <c r="B18" s="37" t="s">
        <v>13</v>
      </c>
      <c r="C18" s="38" t="s">
        <v>0</v>
      </c>
      <c r="D18" s="37" t="s">
        <v>14</v>
      </c>
      <c r="E18" s="39" t="s">
        <v>1</v>
      </c>
      <c r="F18" s="40" t="s">
        <v>26</v>
      </c>
      <c r="G18" s="69" t="s">
        <v>16</v>
      </c>
      <c r="H18" s="42" t="s">
        <v>37</v>
      </c>
      <c r="I18" s="42" t="s">
        <v>17</v>
      </c>
      <c r="J18" s="42" t="s">
        <v>18</v>
      </c>
      <c r="K18" s="42" t="s">
        <v>19</v>
      </c>
      <c r="L18" s="43" t="s">
        <v>38</v>
      </c>
    </row>
    <row r="19" spans="1:12" ht="24">
      <c r="A19" s="50">
        <v>1</v>
      </c>
      <c r="B19" s="52" t="s">
        <v>2</v>
      </c>
      <c r="C19" s="50"/>
      <c r="D19" s="50" t="s">
        <v>20</v>
      </c>
      <c r="E19" s="70">
        <v>50</v>
      </c>
      <c r="F19" s="56"/>
      <c r="G19" s="48">
        <v>0.08</v>
      </c>
      <c r="H19" s="49">
        <f>F19*G19+F19</f>
        <v>0</v>
      </c>
      <c r="I19" s="49">
        <f>F19*E19</f>
        <v>0</v>
      </c>
      <c r="J19" s="49">
        <f>F19*G19*E19</f>
        <v>0</v>
      </c>
      <c r="K19" s="49">
        <f>E19*H19</f>
        <v>0</v>
      </c>
      <c r="L19" s="119">
        <v>1</v>
      </c>
    </row>
    <row r="20" spans="1:12" ht="12.75">
      <c r="A20" s="53"/>
      <c r="B20" s="54"/>
      <c r="C20" s="53"/>
      <c r="D20" s="53"/>
      <c r="E20" s="55"/>
      <c r="F20" s="71" t="s">
        <v>3</v>
      </c>
      <c r="G20" s="66"/>
      <c r="H20" s="19"/>
      <c r="I20" s="20">
        <f>SUM(I19)</f>
        <v>0</v>
      </c>
      <c r="J20" s="20">
        <f>SUM(J19)</f>
        <v>0</v>
      </c>
      <c r="K20" s="120">
        <f>SUM(K19)</f>
        <v>0</v>
      </c>
      <c r="L20" s="25"/>
    </row>
    <row r="21" spans="1:12" ht="12.75">
      <c r="A21" s="53"/>
      <c r="B21" s="54"/>
      <c r="C21" s="53"/>
      <c r="D21" s="53"/>
      <c r="E21" s="55"/>
      <c r="F21" s="60"/>
      <c r="G21" s="66"/>
      <c r="H21" s="17"/>
      <c r="I21" s="18"/>
      <c r="J21" s="18"/>
      <c r="K21" s="54"/>
      <c r="L21" s="25"/>
    </row>
    <row r="22" spans="1:12" ht="12.75">
      <c r="A22" s="53"/>
      <c r="B22" s="30" t="s">
        <v>8</v>
      </c>
      <c r="C22" s="53"/>
      <c r="D22" s="53"/>
      <c r="E22" s="55"/>
      <c r="F22" s="60"/>
      <c r="G22" s="66"/>
      <c r="H22" s="67"/>
      <c r="I22" s="68"/>
      <c r="J22" s="68"/>
      <c r="K22" s="28"/>
      <c r="L22" s="25"/>
    </row>
    <row r="23" spans="1:12" ht="36">
      <c r="A23" s="37" t="s">
        <v>12</v>
      </c>
      <c r="B23" s="37" t="s">
        <v>13</v>
      </c>
      <c r="C23" s="38" t="s">
        <v>0</v>
      </c>
      <c r="D23" s="37" t="s">
        <v>14</v>
      </c>
      <c r="E23" s="39" t="s">
        <v>1</v>
      </c>
      <c r="F23" s="40" t="s">
        <v>26</v>
      </c>
      <c r="G23" s="69" t="s">
        <v>16</v>
      </c>
      <c r="H23" s="42" t="s">
        <v>37</v>
      </c>
      <c r="I23" s="42" t="s">
        <v>17</v>
      </c>
      <c r="J23" s="42" t="s">
        <v>18</v>
      </c>
      <c r="K23" s="42" t="s">
        <v>19</v>
      </c>
      <c r="L23" s="43" t="s">
        <v>38</v>
      </c>
    </row>
    <row r="24" spans="1:12" ht="24">
      <c r="A24" s="50"/>
      <c r="B24" s="52" t="s">
        <v>24</v>
      </c>
      <c r="C24" s="50"/>
      <c r="D24" s="50" t="s">
        <v>20</v>
      </c>
      <c r="E24" s="70">
        <v>150</v>
      </c>
      <c r="F24" s="56"/>
      <c r="G24" s="48">
        <v>0.08</v>
      </c>
      <c r="H24" s="121">
        <f>F24*G24+F24</f>
        <v>0</v>
      </c>
      <c r="I24" s="49">
        <f>F24*E24</f>
        <v>0</v>
      </c>
      <c r="J24" s="49">
        <f>F24*G24*E24</f>
        <v>0</v>
      </c>
      <c r="K24" s="49">
        <f>E24*H24</f>
        <v>0</v>
      </c>
      <c r="L24" s="119">
        <v>1</v>
      </c>
    </row>
    <row r="25" spans="1:12" ht="12.75">
      <c r="A25" s="53"/>
      <c r="B25" s="54"/>
      <c r="C25" s="53"/>
      <c r="D25" s="53"/>
      <c r="E25" s="55"/>
      <c r="F25" s="71" t="s">
        <v>3</v>
      </c>
      <c r="G25" s="66"/>
      <c r="H25" s="17"/>
      <c r="I25" s="20">
        <f>SUM(I24)</f>
        <v>0</v>
      </c>
      <c r="J25" s="20">
        <f>SUM(J24)</f>
        <v>0</v>
      </c>
      <c r="K25" s="120">
        <f>SUM(K24)</f>
        <v>0</v>
      </c>
      <c r="L25" s="25"/>
    </row>
    <row r="26" spans="1:12" ht="12.75">
      <c r="A26" s="53"/>
      <c r="B26" s="54"/>
      <c r="C26" s="53"/>
      <c r="D26" s="53"/>
      <c r="E26" s="55"/>
      <c r="F26" s="60"/>
      <c r="G26" s="66"/>
      <c r="H26" s="17"/>
      <c r="I26" s="18"/>
      <c r="J26" s="18"/>
      <c r="K26" s="54"/>
      <c r="L26" s="25"/>
    </row>
    <row r="27" spans="1:12" ht="12.75">
      <c r="A27" s="53"/>
      <c r="B27" s="30" t="s">
        <v>42</v>
      </c>
      <c r="C27" s="53"/>
      <c r="D27" s="53"/>
      <c r="E27" s="55"/>
      <c r="F27" s="60"/>
      <c r="G27" s="66"/>
      <c r="H27" s="67"/>
      <c r="I27" s="68"/>
      <c r="J27" s="68"/>
      <c r="K27" s="28"/>
      <c r="L27" s="25"/>
    </row>
    <row r="28" spans="1:12" ht="36">
      <c r="A28" s="37" t="s">
        <v>12</v>
      </c>
      <c r="B28" s="37" t="s">
        <v>13</v>
      </c>
      <c r="C28" s="38" t="s">
        <v>0</v>
      </c>
      <c r="D28" s="37" t="s">
        <v>14</v>
      </c>
      <c r="E28" s="39" t="s">
        <v>1</v>
      </c>
      <c r="F28" s="40" t="s">
        <v>26</v>
      </c>
      <c r="G28" s="69" t="s">
        <v>16</v>
      </c>
      <c r="H28" s="42" t="s">
        <v>37</v>
      </c>
      <c r="I28" s="42" t="s">
        <v>17</v>
      </c>
      <c r="J28" s="42" t="s">
        <v>18</v>
      </c>
      <c r="K28" s="42" t="s">
        <v>19</v>
      </c>
      <c r="L28" s="43" t="s">
        <v>38</v>
      </c>
    </row>
    <row r="29" spans="1:12" ht="12.75">
      <c r="A29" s="50">
        <v>1</v>
      </c>
      <c r="B29" s="21" t="s">
        <v>31</v>
      </c>
      <c r="C29" s="50"/>
      <c r="D29" s="72" t="s">
        <v>20</v>
      </c>
      <c r="E29" s="73">
        <v>30</v>
      </c>
      <c r="F29" s="74"/>
      <c r="G29" s="48">
        <v>0.08</v>
      </c>
      <c r="H29" s="49">
        <f>F29*G29+F29</f>
        <v>0</v>
      </c>
      <c r="I29" s="49">
        <f>F29*E29</f>
        <v>0</v>
      </c>
      <c r="J29" s="49">
        <f>F29*G29*E29</f>
        <v>0</v>
      </c>
      <c r="K29" s="49">
        <f>E29*H29</f>
        <v>0</v>
      </c>
      <c r="L29" s="50">
        <v>1</v>
      </c>
    </row>
    <row r="30" spans="1:12" ht="12.75">
      <c r="A30" s="50">
        <v>2</v>
      </c>
      <c r="B30" s="21" t="s">
        <v>32</v>
      </c>
      <c r="C30" s="50"/>
      <c r="D30" s="50" t="s">
        <v>20</v>
      </c>
      <c r="E30" s="70">
        <v>20</v>
      </c>
      <c r="F30" s="74"/>
      <c r="G30" s="48">
        <v>0.08</v>
      </c>
      <c r="H30" s="49">
        <f>F30*G30+F30</f>
        <v>0</v>
      </c>
      <c r="I30" s="49">
        <f>F30*E30</f>
        <v>0</v>
      </c>
      <c r="J30" s="49">
        <f>F30*G30*E30</f>
        <v>0</v>
      </c>
      <c r="K30" s="49">
        <f>E30*H30</f>
        <v>0</v>
      </c>
      <c r="L30" s="50">
        <v>1</v>
      </c>
    </row>
    <row r="31" spans="1:12" ht="12.75">
      <c r="A31" s="53"/>
      <c r="B31" s="54"/>
      <c r="C31" s="53"/>
      <c r="D31" s="53"/>
      <c r="E31" s="55"/>
      <c r="F31" s="71" t="s">
        <v>3</v>
      </c>
      <c r="G31" s="66"/>
      <c r="H31" s="19"/>
      <c r="I31" s="20">
        <f>SUM(I29:I30)</f>
        <v>0</v>
      </c>
      <c r="J31" s="20">
        <f>SUM(J29:J30)</f>
        <v>0</v>
      </c>
      <c r="K31" s="120">
        <f>SUM(K29:K30)</f>
        <v>0</v>
      </c>
      <c r="L31" s="25"/>
    </row>
    <row r="32" spans="1:12" ht="12.75">
      <c r="A32" s="53"/>
      <c r="B32" s="54"/>
      <c r="C32" s="53"/>
      <c r="D32" s="53"/>
      <c r="E32" s="55"/>
      <c r="F32" s="60"/>
      <c r="G32" s="66"/>
      <c r="H32" s="17"/>
      <c r="I32" s="18"/>
      <c r="J32" s="18"/>
      <c r="K32" s="54"/>
      <c r="L32" s="25"/>
    </row>
    <row r="33" spans="1:12" ht="12.75">
      <c r="A33" s="75"/>
      <c r="B33" s="76" t="s">
        <v>64</v>
      </c>
      <c r="C33" s="77"/>
      <c r="D33" s="78"/>
      <c r="E33" s="79"/>
      <c r="F33" s="80"/>
      <c r="G33" s="81"/>
      <c r="H33" s="82"/>
      <c r="I33" s="82"/>
      <c r="J33" s="82"/>
      <c r="K33" s="82"/>
      <c r="L33" s="83"/>
    </row>
    <row r="34" spans="1:12" ht="24">
      <c r="A34" s="84" t="s">
        <v>33</v>
      </c>
      <c r="B34" s="85" t="s">
        <v>34</v>
      </c>
      <c r="C34" s="86" t="s">
        <v>0</v>
      </c>
      <c r="D34" s="86" t="s">
        <v>35</v>
      </c>
      <c r="E34" s="86" t="s">
        <v>1</v>
      </c>
      <c r="F34" s="87" t="s">
        <v>36</v>
      </c>
      <c r="G34" s="88" t="s">
        <v>16</v>
      </c>
      <c r="H34" s="42" t="s">
        <v>37</v>
      </c>
      <c r="I34" s="42" t="s">
        <v>17</v>
      </c>
      <c r="J34" s="42" t="s">
        <v>18</v>
      </c>
      <c r="K34" s="42" t="s">
        <v>19</v>
      </c>
      <c r="L34" s="43" t="s">
        <v>38</v>
      </c>
    </row>
    <row r="35" spans="1:12" ht="72">
      <c r="A35" s="89" t="s">
        <v>39</v>
      </c>
      <c r="B35" s="90" t="s">
        <v>56</v>
      </c>
      <c r="C35" s="90"/>
      <c r="D35" s="91" t="s">
        <v>20</v>
      </c>
      <c r="E35" s="92">
        <v>10</v>
      </c>
      <c r="F35" s="93"/>
      <c r="G35" s="48">
        <v>0.08</v>
      </c>
      <c r="H35" s="49">
        <f>F35*G35+F35</f>
        <v>0</v>
      </c>
      <c r="I35" s="49">
        <f>F35*E35</f>
        <v>0</v>
      </c>
      <c r="J35" s="49">
        <f>F35*G35*E35</f>
        <v>0</v>
      </c>
      <c r="K35" s="49">
        <f>E35*H35</f>
        <v>0</v>
      </c>
      <c r="L35" s="44">
        <v>1</v>
      </c>
    </row>
    <row r="36" spans="1:12" ht="72">
      <c r="A36" s="75" t="s">
        <v>55</v>
      </c>
      <c r="B36" s="90" t="s">
        <v>57</v>
      </c>
      <c r="C36" s="90"/>
      <c r="D36" s="91" t="s">
        <v>20</v>
      </c>
      <c r="E36" s="110">
        <v>10</v>
      </c>
      <c r="F36" s="93"/>
      <c r="G36" s="48">
        <v>0.08</v>
      </c>
      <c r="H36" s="49">
        <f>F36*G36+F36</f>
        <v>0</v>
      </c>
      <c r="I36" s="49">
        <f>F36*E36</f>
        <v>0</v>
      </c>
      <c r="J36" s="49">
        <f>F36*G36*E36</f>
        <v>0</v>
      </c>
      <c r="K36" s="49">
        <f>E36*H36</f>
        <v>0</v>
      </c>
      <c r="L36" s="44">
        <v>1</v>
      </c>
    </row>
    <row r="37" spans="1:12" ht="12.75">
      <c r="A37" s="75"/>
      <c r="B37" s="94"/>
      <c r="C37" s="95"/>
      <c r="D37" s="78"/>
      <c r="E37" s="79"/>
      <c r="F37" s="71" t="s">
        <v>3</v>
      </c>
      <c r="G37" s="96"/>
      <c r="H37" s="97"/>
      <c r="I37" s="137">
        <f>SUM(I35:I36)</f>
        <v>0</v>
      </c>
      <c r="J37" s="137">
        <f>SUM(J35:J36)</f>
        <v>0</v>
      </c>
      <c r="K37" s="137">
        <f>SUM(K35:K36)</f>
        <v>0</v>
      </c>
      <c r="L37" s="98"/>
    </row>
    <row r="38" spans="1:12" ht="12.75">
      <c r="A38" s="53"/>
      <c r="B38" s="54"/>
      <c r="C38" s="53"/>
      <c r="D38" s="53"/>
      <c r="E38" s="55"/>
      <c r="F38" s="60"/>
      <c r="G38" s="66"/>
      <c r="H38" s="17"/>
      <c r="I38" s="18"/>
      <c r="J38" s="18"/>
      <c r="K38" s="54"/>
      <c r="L38" s="25"/>
    </row>
    <row r="39" spans="1:12" ht="12.75">
      <c r="A39" s="75"/>
      <c r="B39" s="76" t="s">
        <v>65</v>
      </c>
      <c r="C39" s="77"/>
      <c r="D39" s="78"/>
      <c r="E39" s="79"/>
      <c r="F39" s="106"/>
      <c r="G39" s="107"/>
      <c r="H39" s="108"/>
      <c r="I39" s="108"/>
      <c r="J39" s="108"/>
      <c r="K39" s="108"/>
      <c r="L39" s="29"/>
    </row>
    <row r="40" spans="1:12" ht="24">
      <c r="A40" s="84" t="s">
        <v>33</v>
      </c>
      <c r="B40" s="85" t="s">
        <v>34</v>
      </c>
      <c r="C40" s="86" t="s">
        <v>0</v>
      </c>
      <c r="D40" s="86" t="s">
        <v>35</v>
      </c>
      <c r="E40" s="86" t="s">
        <v>1</v>
      </c>
      <c r="F40" s="87" t="s">
        <v>36</v>
      </c>
      <c r="G40" s="88" t="s">
        <v>16</v>
      </c>
      <c r="H40" s="42" t="s">
        <v>37</v>
      </c>
      <c r="I40" s="42" t="s">
        <v>17</v>
      </c>
      <c r="J40" s="42" t="s">
        <v>18</v>
      </c>
      <c r="K40" s="42" t="s">
        <v>19</v>
      </c>
      <c r="L40" s="43" t="s">
        <v>38</v>
      </c>
    </row>
    <row r="41" spans="1:12" ht="48">
      <c r="A41" s="89" t="s">
        <v>39</v>
      </c>
      <c r="B41" s="109" t="s">
        <v>41</v>
      </c>
      <c r="C41" s="91"/>
      <c r="D41" s="91" t="s">
        <v>20</v>
      </c>
      <c r="E41" s="110">
        <v>10</v>
      </c>
      <c r="F41" s="93"/>
      <c r="G41" s="48">
        <v>0.08</v>
      </c>
      <c r="H41" s="49">
        <f>F41*G41+F41</f>
        <v>0</v>
      </c>
      <c r="I41" s="49">
        <f>F41*E41</f>
        <v>0</v>
      </c>
      <c r="J41" s="49">
        <f>F41*G41*E41</f>
        <v>0</v>
      </c>
      <c r="K41" s="49">
        <f>E41*H41</f>
        <v>0</v>
      </c>
      <c r="L41" s="44"/>
    </row>
    <row r="42" spans="1:12" ht="12.75">
      <c r="A42" s="75"/>
      <c r="B42" s="111"/>
      <c r="C42" s="95"/>
      <c r="D42" s="95"/>
      <c r="E42" s="112"/>
      <c r="F42" s="71" t="s">
        <v>3</v>
      </c>
      <c r="G42" s="48"/>
      <c r="H42" s="49"/>
      <c r="I42" s="113">
        <f>SUM(I41)</f>
        <v>0</v>
      </c>
      <c r="J42" s="113">
        <f>SUM(J41)</f>
        <v>0</v>
      </c>
      <c r="K42" s="113">
        <f>SUM(K41)</f>
        <v>0</v>
      </c>
      <c r="L42" s="83"/>
    </row>
    <row r="43" spans="1:12" ht="12.75">
      <c r="A43" s="75"/>
      <c r="B43" s="111"/>
      <c r="C43" s="114"/>
      <c r="D43" s="114"/>
      <c r="E43" s="115"/>
      <c r="F43" s="106"/>
      <c r="G43" s="107"/>
      <c r="H43" s="108"/>
      <c r="I43" s="116"/>
      <c r="J43" s="116"/>
      <c r="K43" s="116"/>
      <c r="L43" s="83"/>
    </row>
    <row r="44" spans="1:12" ht="12.75">
      <c r="A44" s="75"/>
      <c r="B44" s="76" t="s">
        <v>66</v>
      </c>
      <c r="C44" s="29"/>
      <c r="D44" s="78"/>
      <c r="E44" s="79"/>
      <c r="F44" s="80"/>
      <c r="G44" s="81"/>
      <c r="H44" s="82"/>
      <c r="I44" s="82"/>
      <c r="J44" s="82"/>
      <c r="K44" s="82"/>
      <c r="L44" s="83"/>
    </row>
    <row r="45" spans="1:12" ht="24">
      <c r="A45" s="84" t="s">
        <v>33</v>
      </c>
      <c r="B45" s="85" t="s">
        <v>34</v>
      </c>
      <c r="C45" s="86" t="s">
        <v>0</v>
      </c>
      <c r="D45" s="86" t="s">
        <v>35</v>
      </c>
      <c r="E45" s="86" t="s">
        <v>1</v>
      </c>
      <c r="F45" s="87" t="s">
        <v>36</v>
      </c>
      <c r="G45" s="88" t="s">
        <v>16</v>
      </c>
      <c r="H45" s="42" t="s">
        <v>37</v>
      </c>
      <c r="I45" s="42" t="s">
        <v>17</v>
      </c>
      <c r="J45" s="42" t="s">
        <v>18</v>
      </c>
      <c r="K45" s="42" t="s">
        <v>19</v>
      </c>
      <c r="L45" s="43" t="s">
        <v>38</v>
      </c>
    </row>
    <row r="46" spans="1:12" ht="12.75">
      <c r="A46" s="117" t="s">
        <v>39</v>
      </c>
      <c r="B46" s="44" t="s">
        <v>40</v>
      </c>
      <c r="C46" s="44"/>
      <c r="D46" s="44" t="s">
        <v>20</v>
      </c>
      <c r="E46" s="118">
        <v>50</v>
      </c>
      <c r="F46" s="93"/>
      <c r="G46" s="48">
        <v>0.08</v>
      </c>
      <c r="H46" s="49">
        <f>F46*G46+F46</f>
        <v>0</v>
      </c>
      <c r="I46" s="49">
        <f>F46*E46</f>
        <v>0</v>
      </c>
      <c r="J46" s="49">
        <f>F46*G46*E46</f>
        <v>0</v>
      </c>
      <c r="K46" s="49">
        <f>E46*H46</f>
        <v>0</v>
      </c>
      <c r="L46" s="44">
        <v>1</v>
      </c>
    </row>
    <row r="47" spans="1:12" ht="12.75">
      <c r="A47" s="75"/>
      <c r="B47" s="114"/>
      <c r="C47" s="95"/>
      <c r="D47" s="95"/>
      <c r="E47" s="112"/>
      <c r="F47" s="71" t="s">
        <v>3</v>
      </c>
      <c r="G47" s="48"/>
      <c r="H47" s="49"/>
      <c r="I47" s="113">
        <f>SUM(I46)</f>
        <v>0</v>
      </c>
      <c r="J47" s="113">
        <f>SUM(J46)</f>
        <v>0</v>
      </c>
      <c r="K47" s="113">
        <f>SUM(K46)</f>
        <v>0</v>
      </c>
      <c r="L47" s="83"/>
    </row>
    <row r="48" spans="1:12" ht="15.75">
      <c r="A48" s="14"/>
      <c r="B48" s="102"/>
      <c r="C48" s="103"/>
      <c r="D48" s="103"/>
      <c r="E48" s="104"/>
      <c r="F48" s="99"/>
      <c r="G48" s="100"/>
      <c r="H48" s="101"/>
      <c r="I48" s="105"/>
      <c r="J48" s="105"/>
      <c r="K48" s="105"/>
      <c r="L48" s="15"/>
    </row>
    <row r="49" spans="1:12" ht="12.75">
      <c r="A49" s="75"/>
      <c r="B49" s="76" t="s">
        <v>67</v>
      </c>
      <c r="C49" s="29"/>
      <c r="D49" s="78"/>
      <c r="E49" s="79"/>
      <c r="F49" s="80"/>
      <c r="G49" s="81"/>
      <c r="H49" s="82"/>
      <c r="I49" s="82"/>
      <c r="J49" s="82"/>
      <c r="K49" s="82"/>
      <c r="L49" s="83"/>
    </row>
    <row r="50" spans="1:12" ht="24">
      <c r="A50" s="84" t="s">
        <v>33</v>
      </c>
      <c r="B50" s="85" t="s">
        <v>34</v>
      </c>
      <c r="C50" s="86" t="s">
        <v>0</v>
      </c>
      <c r="D50" s="86" t="s">
        <v>35</v>
      </c>
      <c r="E50" s="86" t="s">
        <v>1</v>
      </c>
      <c r="F50" s="87" t="s">
        <v>36</v>
      </c>
      <c r="G50" s="88" t="s">
        <v>16</v>
      </c>
      <c r="H50" s="42" t="s">
        <v>37</v>
      </c>
      <c r="I50" s="42" t="s">
        <v>17</v>
      </c>
      <c r="J50" s="42" t="s">
        <v>18</v>
      </c>
      <c r="K50" s="42" t="s">
        <v>19</v>
      </c>
      <c r="L50" s="43" t="s">
        <v>38</v>
      </c>
    </row>
    <row r="51" spans="1:12" ht="24">
      <c r="A51" s="117" t="s">
        <v>39</v>
      </c>
      <c r="B51" s="45" t="s">
        <v>43</v>
      </c>
      <c r="C51" s="44"/>
      <c r="D51" s="44" t="s">
        <v>20</v>
      </c>
      <c r="E51" s="118">
        <v>60</v>
      </c>
      <c r="F51" s="93"/>
      <c r="G51" s="48">
        <v>0.08</v>
      </c>
      <c r="H51" s="49">
        <f>F51*G51+F51</f>
        <v>0</v>
      </c>
      <c r="I51" s="49">
        <f>F51*E51</f>
        <v>0</v>
      </c>
      <c r="J51" s="49">
        <f>F51*G51*E51</f>
        <v>0</v>
      </c>
      <c r="K51" s="49">
        <f>E51*H51</f>
        <v>0</v>
      </c>
      <c r="L51" s="44">
        <v>1</v>
      </c>
    </row>
    <row r="52" spans="1:12" ht="15.75">
      <c r="A52" s="14"/>
      <c r="B52" s="102"/>
      <c r="C52" s="103"/>
      <c r="D52" s="103"/>
      <c r="E52" s="104"/>
      <c r="F52" s="71" t="s">
        <v>3</v>
      </c>
      <c r="G52" s="100"/>
      <c r="H52" s="101"/>
      <c r="I52" s="124">
        <f>SUM(I51)</f>
        <v>0</v>
      </c>
      <c r="J52" s="124">
        <f>SUM(J51)</f>
        <v>0</v>
      </c>
      <c r="K52" s="124">
        <f>SUM(K51)</f>
        <v>0</v>
      </c>
      <c r="L52" s="15"/>
    </row>
    <row r="53" spans="1:12" ht="15.75">
      <c r="A53" s="14"/>
      <c r="B53" s="102"/>
      <c r="C53" s="103"/>
      <c r="D53" s="103"/>
      <c r="E53" s="104"/>
      <c r="F53" s="99"/>
      <c r="G53" s="100"/>
      <c r="H53" s="101"/>
      <c r="I53" s="105"/>
      <c r="J53" s="105"/>
      <c r="K53" s="105"/>
      <c r="L53" s="15"/>
    </row>
    <row r="54" spans="1:12" ht="12.75">
      <c r="A54" s="75"/>
      <c r="B54" s="76" t="s">
        <v>72</v>
      </c>
      <c r="C54" s="29"/>
      <c r="D54" s="78"/>
      <c r="E54" s="79"/>
      <c r="F54" s="80"/>
      <c r="G54" s="81"/>
      <c r="H54" s="82"/>
      <c r="I54" s="82"/>
      <c r="J54" s="82"/>
      <c r="K54" s="82"/>
      <c r="L54" s="83"/>
    </row>
    <row r="55" spans="1:12" ht="24">
      <c r="A55" s="84" t="s">
        <v>33</v>
      </c>
      <c r="B55" s="85" t="s">
        <v>34</v>
      </c>
      <c r="C55" s="86" t="s">
        <v>0</v>
      </c>
      <c r="D55" s="86" t="s">
        <v>35</v>
      </c>
      <c r="E55" s="86" t="s">
        <v>1</v>
      </c>
      <c r="F55" s="87" t="s">
        <v>36</v>
      </c>
      <c r="G55" s="88" t="s">
        <v>16</v>
      </c>
      <c r="H55" s="42" t="s">
        <v>37</v>
      </c>
      <c r="I55" s="42" t="s">
        <v>17</v>
      </c>
      <c r="J55" s="42" t="s">
        <v>18</v>
      </c>
      <c r="K55" s="42" t="s">
        <v>19</v>
      </c>
      <c r="L55" s="43" t="s">
        <v>38</v>
      </c>
    </row>
    <row r="56" spans="1:12" ht="36">
      <c r="A56" s="117" t="s">
        <v>39</v>
      </c>
      <c r="B56" s="45" t="s">
        <v>44</v>
      </c>
      <c r="C56" s="44"/>
      <c r="D56" s="44" t="s">
        <v>20</v>
      </c>
      <c r="E56" s="118">
        <v>5</v>
      </c>
      <c r="F56" s="93"/>
      <c r="G56" s="48">
        <v>0.08</v>
      </c>
      <c r="H56" s="49">
        <f>F56*G56+F56</f>
        <v>0</v>
      </c>
      <c r="I56" s="49">
        <f>F56*E56</f>
        <v>0</v>
      </c>
      <c r="J56" s="49">
        <f>F56*G56*E56</f>
        <v>0</v>
      </c>
      <c r="K56" s="49">
        <f>E56*H56</f>
        <v>0</v>
      </c>
      <c r="L56" s="44"/>
    </row>
    <row r="57" spans="1:12" ht="36">
      <c r="A57" s="117" t="s">
        <v>45</v>
      </c>
      <c r="B57" s="45" t="s">
        <v>46</v>
      </c>
      <c r="C57" s="44"/>
      <c r="D57" s="44" t="s">
        <v>20</v>
      </c>
      <c r="E57" s="118">
        <v>5</v>
      </c>
      <c r="F57" s="93"/>
      <c r="G57" s="48">
        <v>0.08</v>
      </c>
      <c r="H57" s="49">
        <f>F57*G57+F57</f>
        <v>0</v>
      </c>
      <c r="I57" s="49">
        <f>F57*E57</f>
        <v>0</v>
      </c>
      <c r="J57" s="49">
        <f>F57*G57*E57</f>
        <v>0</v>
      </c>
      <c r="K57" s="49">
        <f>E57*H57</f>
        <v>0</v>
      </c>
      <c r="L57" s="44"/>
    </row>
    <row r="58" spans="1:12" ht="15.75">
      <c r="A58" s="14"/>
      <c r="B58" s="102"/>
      <c r="C58" s="103"/>
      <c r="D58" s="103"/>
      <c r="E58" s="104"/>
      <c r="F58" s="71" t="s">
        <v>3</v>
      </c>
      <c r="G58" s="100"/>
      <c r="H58" s="101"/>
      <c r="I58" s="124">
        <f>SUM(I56:I57)</f>
        <v>0</v>
      </c>
      <c r="J58" s="124">
        <f>SUM(J56:J57)</f>
        <v>0</v>
      </c>
      <c r="K58" s="124">
        <f>SUM(K56:K57)</f>
        <v>0</v>
      </c>
      <c r="L58" s="15"/>
    </row>
    <row r="59" spans="1:12" ht="15.75">
      <c r="A59" s="14"/>
      <c r="B59" s="102"/>
      <c r="C59" s="103"/>
      <c r="D59" s="103"/>
      <c r="E59" s="104"/>
      <c r="F59" s="60"/>
      <c r="G59" s="100"/>
      <c r="H59" s="101"/>
      <c r="I59" s="123"/>
      <c r="J59" s="123"/>
      <c r="K59" s="123"/>
      <c r="L59" s="15"/>
    </row>
    <row r="60" spans="1:12" ht="12.75">
      <c r="A60" s="53"/>
      <c r="B60" s="54"/>
      <c r="C60" s="53"/>
      <c r="D60" s="53"/>
      <c r="E60" s="55"/>
      <c r="F60" s="60"/>
      <c r="G60" s="66"/>
      <c r="H60" s="17"/>
      <c r="I60" s="18"/>
      <c r="J60" s="18"/>
      <c r="K60" s="131"/>
      <c r="L60" s="25"/>
    </row>
    <row r="61" spans="1:12" ht="12.75">
      <c r="A61" s="75"/>
      <c r="B61" s="76" t="s">
        <v>68</v>
      </c>
      <c r="C61" s="29"/>
      <c r="D61" s="78"/>
      <c r="E61" s="79"/>
      <c r="F61" s="80"/>
      <c r="G61" s="81"/>
      <c r="H61" s="82"/>
      <c r="I61" s="82"/>
      <c r="J61" s="82"/>
      <c r="K61" s="82"/>
      <c r="L61" s="83"/>
    </row>
    <row r="62" spans="1:12" ht="24">
      <c r="A62" s="84" t="s">
        <v>33</v>
      </c>
      <c r="B62" s="85" t="s">
        <v>34</v>
      </c>
      <c r="C62" s="86" t="s">
        <v>0</v>
      </c>
      <c r="D62" s="86" t="s">
        <v>35</v>
      </c>
      <c r="E62" s="86" t="s">
        <v>1</v>
      </c>
      <c r="F62" s="87" t="s">
        <v>36</v>
      </c>
      <c r="G62" s="88" t="s">
        <v>16</v>
      </c>
      <c r="H62" s="42" t="s">
        <v>37</v>
      </c>
      <c r="I62" s="42" t="s">
        <v>17</v>
      </c>
      <c r="J62" s="42" t="s">
        <v>18</v>
      </c>
      <c r="K62" s="42" t="s">
        <v>19</v>
      </c>
      <c r="L62" s="43" t="s">
        <v>38</v>
      </c>
    </row>
    <row r="63" spans="1:12" ht="38.25">
      <c r="A63" s="117" t="s">
        <v>39</v>
      </c>
      <c r="B63" s="125" t="s">
        <v>48</v>
      </c>
      <c r="C63" s="44"/>
      <c r="D63" s="126" t="s">
        <v>20</v>
      </c>
      <c r="E63" s="127">
        <v>500</v>
      </c>
      <c r="F63" s="128"/>
      <c r="G63" s="129">
        <v>0.08</v>
      </c>
      <c r="H63" s="130">
        <f>F63*G63+F63</f>
        <v>0</v>
      </c>
      <c r="I63" s="130">
        <f>F63*E63</f>
        <v>0</v>
      </c>
      <c r="J63" s="130">
        <f>F63*G63*E63</f>
        <v>0</v>
      </c>
      <c r="K63" s="130">
        <f>E63*H63</f>
        <v>0</v>
      </c>
      <c r="L63" s="44">
        <v>1</v>
      </c>
    </row>
    <row r="64" spans="1:12" ht="12.75">
      <c r="A64" s="53"/>
      <c r="B64" s="54"/>
      <c r="C64" s="53"/>
      <c r="D64" s="53"/>
      <c r="E64" s="55"/>
      <c r="F64" s="71" t="s">
        <v>3</v>
      </c>
      <c r="G64" s="66"/>
      <c r="H64" s="17"/>
      <c r="I64" s="20">
        <f>SUM(I63)</f>
        <v>0</v>
      </c>
      <c r="J64" s="20">
        <f>SUM(J63)</f>
        <v>0</v>
      </c>
      <c r="K64" s="120">
        <f>SUM(K63)</f>
        <v>0</v>
      </c>
      <c r="L64" s="25"/>
    </row>
    <row r="65" spans="1:12" ht="12.75">
      <c r="A65" s="53"/>
      <c r="B65" s="54"/>
      <c r="C65" s="53"/>
      <c r="D65" s="53"/>
      <c r="E65" s="55"/>
      <c r="F65" s="60"/>
      <c r="G65" s="66"/>
      <c r="H65" s="17"/>
      <c r="I65" s="18"/>
      <c r="J65" s="18"/>
      <c r="K65" s="131"/>
      <c r="L65" s="25"/>
    </row>
    <row r="66" spans="1:12" ht="12.75">
      <c r="A66" s="75"/>
      <c r="B66" s="76" t="s">
        <v>69</v>
      </c>
      <c r="C66" s="29"/>
      <c r="D66" s="78"/>
      <c r="E66" s="79"/>
      <c r="F66" s="80"/>
      <c r="G66" s="81"/>
      <c r="H66" s="82"/>
      <c r="I66" s="82"/>
      <c r="J66" s="82"/>
      <c r="K66" s="82"/>
      <c r="L66" s="83"/>
    </row>
    <row r="67" spans="1:12" ht="24">
      <c r="A67" s="84" t="s">
        <v>33</v>
      </c>
      <c r="B67" s="85" t="s">
        <v>34</v>
      </c>
      <c r="C67" s="86" t="s">
        <v>0</v>
      </c>
      <c r="D67" s="86" t="s">
        <v>35</v>
      </c>
      <c r="E67" s="86" t="s">
        <v>1</v>
      </c>
      <c r="F67" s="87" t="s">
        <v>36</v>
      </c>
      <c r="G67" s="88" t="s">
        <v>16</v>
      </c>
      <c r="H67" s="42" t="s">
        <v>37</v>
      </c>
      <c r="I67" s="42" t="s">
        <v>17</v>
      </c>
      <c r="J67" s="42" t="s">
        <v>18</v>
      </c>
      <c r="K67" s="42" t="s">
        <v>19</v>
      </c>
      <c r="L67" s="43" t="s">
        <v>38</v>
      </c>
    </row>
    <row r="68" spans="1:12" ht="25.5">
      <c r="A68" s="117" t="s">
        <v>39</v>
      </c>
      <c r="B68" s="125" t="s">
        <v>49</v>
      </c>
      <c r="C68" s="44"/>
      <c r="D68" s="126" t="s">
        <v>51</v>
      </c>
      <c r="E68" s="127">
        <v>200</v>
      </c>
      <c r="F68" s="128"/>
      <c r="G68" s="48">
        <v>0.08</v>
      </c>
      <c r="H68" s="49">
        <f>F68*G68+F68</f>
        <v>0</v>
      </c>
      <c r="I68" s="49">
        <f>F68*E68</f>
        <v>0</v>
      </c>
      <c r="J68" s="49">
        <f>F68*G68*E68</f>
        <v>0</v>
      </c>
      <c r="K68" s="49">
        <f>E68*H68</f>
        <v>0</v>
      </c>
      <c r="L68" s="44" t="s">
        <v>54</v>
      </c>
    </row>
    <row r="69" spans="1:12" ht="25.5">
      <c r="A69" s="117" t="s">
        <v>45</v>
      </c>
      <c r="B69" s="125" t="s">
        <v>50</v>
      </c>
      <c r="C69" s="44"/>
      <c r="D69" s="126" t="s">
        <v>51</v>
      </c>
      <c r="E69" s="127">
        <v>300</v>
      </c>
      <c r="F69" s="128"/>
      <c r="G69" s="48">
        <v>0.08</v>
      </c>
      <c r="H69" s="49">
        <f>F69*G69+F69</f>
        <v>0</v>
      </c>
      <c r="I69" s="49">
        <f>F69*E69</f>
        <v>0</v>
      </c>
      <c r="J69" s="49">
        <f>F69*G69*E69</f>
        <v>0</v>
      </c>
      <c r="K69" s="49">
        <f>E69*H69</f>
        <v>0</v>
      </c>
      <c r="L69" s="44" t="s">
        <v>54</v>
      </c>
    </row>
    <row r="70" spans="1:12" ht="12.75">
      <c r="A70" s="132"/>
      <c r="B70" s="133"/>
      <c r="C70" s="29"/>
      <c r="D70" s="134"/>
      <c r="E70" s="135"/>
      <c r="F70" s="71" t="s">
        <v>3</v>
      </c>
      <c r="G70" s="107"/>
      <c r="H70" s="108"/>
      <c r="I70" s="113">
        <f>SUM(I68:I69)</f>
        <v>0</v>
      </c>
      <c r="J70" s="113">
        <f>SUM(J68:J69)</f>
        <v>0</v>
      </c>
      <c r="K70" s="113">
        <f>SUM(K68:K69)</f>
        <v>0</v>
      </c>
      <c r="L70" s="29"/>
    </row>
    <row r="71" spans="1:12" ht="12.75">
      <c r="A71" s="132"/>
      <c r="B71" s="133"/>
      <c r="C71" s="29"/>
      <c r="D71" s="134"/>
      <c r="E71" s="135"/>
      <c r="F71" s="60"/>
      <c r="G71" s="107"/>
      <c r="H71" s="108"/>
      <c r="I71" s="116"/>
      <c r="J71" s="116"/>
      <c r="K71" s="116"/>
      <c r="L71" s="29"/>
    </row>
    <row r="72" spans="1:12" ht="12.75">
      <c r="A72" s="75"/>
      <c r="B72" s="76" t="s">
        <v>70</v>
      </c>
      <c r="C72" s="29"/>
      <c r="D72" s="78"/>
      <c r="E72" s="79"/>
      <c r="F72" s="80"/>
      <c r="G72" s="81"/>
      <c r="H72" s="82"/>
      <c r="I72" s="82"/>
      <c r="J72" s="82"/>
      <c r="K72" s="82"/>
      <c r="L72" s="83"/>
    </row>
    <row r="73" spans="1:12" ht="24">
      <c r="A73" s="84" t="s">
        <v>33</v>
      </c>
      <c r="B73" s="85" t="s">
        <v>34</v>
      </c>
      <c r="C73" s="86" t="s">
        <v>0</v>
      </c>
      <c r="D73" s="86" t="s">
        <v>35</v>
      </c>
      <c r="E73" s="86" t="s">
        <v>1</v>
      </c>
      <c r="F73" s="87" t="s">
        <v>36</v>
      </c>
      <c r="G73" s="88" t="s">
        <v>16</v>
      </c>
      <c r="H73" s="42" t="s">
        <v>37</v>
      </c>
      <c r="I73" s="42" t="s">
        <v>17</v>
      </c>
      <c r="J73" s="42" t="s">
        <v>18</v>
      </c>
      <c r="K73" s="42" t="s">
        <v>19</v>
      </c>
      <c r="L73" s="43" t="s">
        <v>38</v>
      </c>
    </row>
    <row r="74" spans="1:12" ht="76.5">
      <c r="A74" s="117" t="s">
        <v>39</v>
      </c>
      <c r="B74" s="125" t="s">
        <v>52</v>
      </c>
      <c r="C74" s="44"/>
      <c r="D74" s="126" t="s">
        <v>20</v>
      </c>
      <c r="E74" s="127">
        <v>1000</v>
      </c>
      <c r="F74" s="128"/>
      <c r="G74" s="48">
        <v>0.08</v>
      </c>
      <c r="H74" s="49">
        <f>F74*G74+F74</f>
        <v>0</v>
      </c>
      <c r="I74" s="49">
        <f>F74*E74</f>
        <v>0</v>
      </c>
      <c r="J74" s="49">
        <f>F74*G74*E74</f>
        <v>0</v>
      </c>
      <c r="K74" s="49">
        <f>E74*H74</f>
        <v>0</v>
      </c>
      <c r="L74" s="44">
        <v>1</v>
      </c>
    </row>
    <row r="75" spans="1:12" ht="25.5">
      <c r="A75" s="117" t="s">
        <v>45</v>
      </c>
      <c r="B75" s="125" t="s">
        <v>53</v>
      </c>
      <c r="C75" s="44"/>
      <c r="D75" s="126" t="s">
        <v>20</v>
      </c>
      <c r="E75" s="127">
        <v>1000</v>
      </c>
      <c r="F75" s="128"/>
      <c r="G75" s="48">
        <v>0.08</v>
      </c>
      <c r="H75" s="49">
        <f>F75*G75+F75</f>
        <v>0</v>
      </c>
      <c r="I75" s="49">
        <f>F75*E75</f>
        <v>0</v>
      </c>
      <c r="J75" s="49">
        <f>F75*G75*E75</f>
        <v>0</v>
      </c>
      <c r="K75" s="49">
        <f>E75*H75</f>
        <v>0</v>
      </c>
      <c r="L75" s="44">
        <v>1</v>
      </c>
    </row>
    <row r="76" spans="1:12" ht="12.75">
      <c r="A76" s="132"/>
      <c r="B76" s="133"/>
      <c r="C76" s="29"/>
      <c r="D76" s="134"/>
      <c r="E76" s="135"/>
      <c r="F76" s="71" t="s">
        <v>3</v>
      </c>
      <c r="G76" s="107"/>
      <c r="H76" s="108"/>
      <c r="I76" s="113">
        <f>SUM(I74:I75)</f>
        <v>0</v>
      </c>
      <c r="J76" s="113">
        <f>SUM(J74:J75)</f>
        <v>0</v>
      </c>
      <c r="K76" s="113">
        <f>SUM(K74:K75)</f>
        <v>0</v>
      </c>
      <c r="L76" s="29"/>
    </row>
    <row r="77" spans="1:12" ht="12.75">
      <c r="A77" s="132"/>
      <c r="B77" s="138" t="s">
        <v>58</v>
      </c>
      <c r="C77" s="29"/>
      <c r="D77" s="134"/>
      <c r="E77" s="135"/>
      <c r="F77" s="136"/>
      <c r="G77" s="107"/>
      <c r="H77" s="108"/>
      <c r="I77" s="108"/>
      <c r="J77" s="108"/>
      <c r="K77" s="108"/>
      <c r="L77" s="29"/>
    </row>
    <row r="78" spans="1:12" ht="24">
      <c r="A78" s="53">
        <v>1</v>
      </c>
      <c r="B78" s="54" t="s">
        <v>59</v>
      </c>
      <c r="C78" s="53"/>
      <c r="D78" s="53"/>
      <c r="E78" s="55"/>
      <c r="F78" s="60"/>
      <c r="G78" s="66"/>
      <c r="H78" s="17"/>
      <c r="I78" s="18"/>
      <c r="J78" s="18"/>
      <c r="K78" s="54"/>
      <c r="L78" s="25"/>
    </row>
    <row r="79" spans="1:12" ht="48">
      <c r="A79" s="25">
        <v>2</v>
      </c>
      <c r="B79" s="28" t="s">
        <v>60</v>
      </c>
      <c r="C79" s="25"/>
      <c r="D79" s="25"/>
      <c r="E79" s="26"/>
      <c r="F79" s="22"/>
      <c r="G79" s="23"/>
      <c r="H79" s="22"/>
      <c r="I79" s="22"/>
      <c r="J79" s="22"/>
      <c r="K79" s="122"/>
      <c r="L79" s="25"/>
    </row>
    <row r="80" spans="1:12" ht="60">
      <c r="A80" s="25">
        <v>3</v>
      </c>
      <c r="B80" s="28" t="s">
        <v>61</v>
      </c>
      <c r="C80" s="25"/>
      <c r="D80" s="25"/>
      <c r="E80" s="26"/>
      <c r="F80" s="22"/>
      <c r="G80" s="23"/>
      <c r="H80" s="22"/>
      <c r="I80" s="22"/>
      <c r="J80" s="27"/>
      <c r="K80" s="28"/>
      <c r="L80" s="25"/>
    </row>
    <row r="81" spans="1:12" ht="12.75">
      <c r="A81" s="25"/>
      <c r="B81" s="28"/>
      <c r="C81" s="25"/>
      <c r="D81" s="25"/>
      <c r="E81" s="26"/>
      <c r="F81" s="22"/>
      <c r="G81" s="23"/>
      <c r="H81" s="22"/>
      <c r="I81" s="22"/>
      <c r="J81" s="27"/>
      <c r="K81" s="28"/>
      <c r="L81" s="25"/>
    </row>
    <row r="82" spans="1:12" ht="12.75">
      <c r="A82" s="75"/>
      <c r="B82" s="76" t="s">
        <v>71</v>
      </c>
      <c r="C82" s="29"/>
      <c r="D82" s="78"/>
      <c r="E82" s="79"/>
      <c r="F82" s="80"/>
      <c r="G82" s="81"/>
      <c r="H82" s="82"/>
      <c r="I82" s="82"/>
      <c r="J82" s="82"/>
      <c r="K82" s="82"/>
      <c r="L82" s="83"/>
    </row>
    <row r="83" spans="1:12" ht="24">
      <c r="A83" s="84" t="s">
        <v>33</v>
      </c>
      <c r="B83" s="85" t="s">
        <v>34</v>
      </c>
      <c r="C83" s="86" t="s">
        <v>0</v>
      </c>
      <c r="D83" s="86" t="s">
        <v>35</v>
      </c>
      <c r="E83" s="86" t="s">
        <v>1</v>
      </c>
      <c r="F83" s="87" t="s">
        <v>36</v>
      </c>
      <c r="G83" s="88" t="s">
        <v>16</v>
      </c>
      <c r="H83" s="42" t="s">
        <v>37</v>
      </c>
      <c r="I83" s="42" t="s">
        <v>17</v>
      </c>
      <c r="J83" s="42" t="s">
        <v>18</v>
      </c>
      <c r="K83" s="42" t="s">
        <v>19</v>
      </c>
      <c r="L83" s="43" t="s">
        <v>38</v>
      </c>
    </row>
    <row r="84" spans="1:12" ht="63.75">
      <c r="A84" s="117" t="s">
        <v>39</v>
      </c>
      <c r="B84" s="125" t="s">
        <v>63</v>
      </c>
      <c r="C84" s="44"/>
      <c r="D84" s="126" t="s">
        <v>20</v>
      </c>
      <c r="E84" s="127">
        <v>50</v>
      </c>
      <c r="F84" s="128"/>
      <c r="G84" s="129">
        <v>0.08</v>
      </c>
      <c r="H84" s="130">
        <f>F84*G84+F84</f>
        <v>0</v>
      </c>
      <c r="I84" s="130">
        <f>F84*E84</f>
        <v>0</v>
      </c>
      <c r="J84" s="130">
        <f>F84*G84*E84</f>
        <v>0</v>
      </c>
      <c r="K84" s="130">
        <f>E84*H84</f>
        <v>0</v>
      </c>
      <c r="L84" s="139"/>
    </row>
    <row r="85" spans="1:12" ht="63.75">
      <c r="A85" s="117" t="s">
        <v>45</v>
      </c>
      <c r="B85" s="125" t="s">
        <v>62</v>
      </c>
      <c r="C85" s="44"/>
      <c r="D85" s="126" t="s">
        <v>20</v>
      </c>
      <c r="E85" s="127">
        <v>150</v>
      </c>
      <c r="F85" s="128"/>
      <c r="G85" s="129">
        <v>0.08</v>
      </c>
      <c r="H85" s="130">
        <f>F85*G85+F85</f>
        <v>0</v>
      </c>
      <c r="I85" s="130">
        <f>F85*E85</f>
        <v>0</v>
      </c>
      <c r="J85" s="130">
        <f>F85*G85*E85</f>
        <v>0</v>
      </c>
      <c r="K85" s="130">
        <f>E85*H85</f>
        <v>0</v>
      </c>
      <c r="L85" s="139">
        <v>1</v>
      </c>
    </row>
    <row r="86" spans="1:12" ht="12.75">
      <c r="A86" s="132"/>
      <c r="B86" s="133"/>
      <c r="C86" s="29"/>
      <c r="D86" s="134"/>
      <c r="E86" s="135"/>
      <c r="F86" s="71" t="s">
        <v>3</v>
      </c>
      <c r="G86" s="107"/>
      <c r="H86" s="108"/>
      <c r="I86" s="113">
        <f>SUM(I84:I85)</f>
        <v>0</v>
      </c>
      <c r="J86" s="113">
        <f>SUM(J84:J85)</f>
        <v>0</v>
      </c>
      <c r="K86" s="113">
        <f>SUM(K84:K85)</f>
        <v>0</v>
      </c>
      <c r="L86" s="29"/>
    </row>
    <row r="87" spans="1:12" ht="12.75">
      <c r="A87" s="132"/>
      <c r="B87" s="133"/>
      <c r="C87" s="29"/>
      <c r="D87" s="134"/>
      <c r="E87" s="135"/>
      <c r="F87" s="60"/>
      <c r="G87" s="107"/>
      <c r="H87" s="108"/>
      <c r="I87" s="116"/>
      <c r="J87" s="116"/>
      <c r="K87" s="116"/>
      <c r="L87" s="29"/>
    </row>
    <row r="88" spans="6:12" ht="12.75">
      <c r="F88" s="22" t="s">
        <v>30</v>
      </c>
      <c r="G88" s="23"/>
      <c r="H88" s="22"/>
      <c r="I88" s="22">
        <f>I86+I76+I70+I64+I58+I52+I47+I42+I37+I31+I25+I20+I14+I6</f>
        <v>0</v>
      </c>
      <c r="J88" s="22">
        <f>K88-I88</f>
        <v>0</v>
      </c>
      <c r="K88" s="122">
        <f>K86+K76+K70+K64+K58+K52+K47+K42+K37+K31+K25+K20+K14+K6</f>
        <v>0</v>
      </c>
      <c r="L88" s="25"/>
    </row>
    <row r="89" spans="6:12" ht="12.75">
      <c r="F89" s="22" t="s">
        <v>11</v>
      </c>
      <c r="G89" s="23"/>
      <c r="H89" s="22"/>
      <c r="I89" s="22">
        <f>I88/4.0196</f>
        <v>0</v>
      </c>
      <c r="J89" s="27"/>
      <c r="K89" s="28"/>
      <c r="L89" s="25"/>
    </row>
  </sheetData>
  <printOptions/>
  <pageMargins left="0.44" right="0.43" top="0.3937007874015748" bottom="0.3937007874015748" header="0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20" sqref="H20"/>
    </sheetView>
  </sheetViews>
  <sheetFormatPr defaultColWidth="9.140625" defaultRowHeight="12.75"/>
  <sheetData>
    <row r="1" ht="12.75">
      <c r="A1" t="s">
        <v>10</v>
      </c>
    </row>
    <row r="3" spans="1:10" ht="38.25">
      <c r="A3" s="11" t="s">
        <v>9</v>
      </c>
      <c r="B3" s="8" t="s">
        <v>4</v>
      </c>
      <c r="C3" s="11" t="s">
        <v>9</v>
      </c>
      <c r="D3" s="8" t="s">
        <v>4</v>
      </c>
      <c r="E3" s="11" t="s">
        <v>9</v>
      </c>
      <c r="F3" s="8" t="s">
        <v>4</v>
      </c>
      <c r="G3" s="11" t="s">
        <v>9</v>
      </c>
      <c r="H3" s="8" t="s">
        <v>4</v>
      </c>
      <c r="I3" s="11" t="s">
        <v>9</v>
      </c>
      <c r="J3" s="8" t="s">
        <v>4</v>
      </c>
    </row>
    <row r="4" spans="1:10" ht="12.75">
      <c r="A4" s="12">
        <v>1</v>
      </c>
      <c r="B4" s="6">
        <v>750</v>
      </c>
      <c r="C4" s="12">
        <v>11</v>
      </c>
      <c r="D4" s="6">
        <v>1000</v>
      </c>
      <c r="E4" s="12">
        <v>21</v>
      </c>
      <c r="F4" s="6">
        <v>40</v>
      </c>
      <c r="G4" s="12">
        <v>31</v>
      </c>
      <c r="H4" s="5">
        <v>700</v>
      </c>
      <c r="I4" s="13">
        <v>36</v>
      </c>
      <c r="J4" s="9">
        <v>40</v>
      </c>
    </row>
    <row r="5" spans="1:10" ht="12.75">
      <c r="A5" s="12">
        <v>2</v>
      </c>
      <c r="B5" s="5">
        <v>600</v>
      </c>
      <c r="C5" s="12">
        <v>12</v>
      </c>
      <c r="D5" s="6">
        <v>350</v>
      </c>
      <c r="E5" s="12">
        <v>22</v>
      </c>
      <c r="F5" s="5">
        <v>500</v>
      </c>
      <c r="G5" s="12">
        <v>32</v>
      </c>
      <c r="H5" s="5">
        <v>250</v>
      </c>
      <c r="I5" s="13">
        <v>37</v>
      </c>
      <c r="J5" s="9">
        <v>100</v>
      </c>
    </row>
    <row r="6" spans="1:10" ht="12.75">
      <c r="A6" s="12">
        <v>3</v>
      </c>
      <c r="B6" s="5">
        <v>250</v>
      </c>
      <c r="C6" s="12">
        <v>13</v>
      </c>
      <c r="D6" s="10">
        <v>200</v>
      </c>
      <c r="E6" s="12">
        <v>23</v>
      </c>
      <c r="F6" s="5">
        <v>10</v>
      </c>
      <c r="G6" s="12">
        <v>33</v>
      </c>
      <c r="H6" s="5">
        <v>600</v>
      </c>
      <c r="I6" s="13">
        <v>38</v>
      </c>
      <c r="J6" s="9">
        <v>50</v>
      </c>
    </row>
    <row r="7" spans="1:8" ht="12.75">
      <c r="A7" s="12">
        <v>4</v>
      </c>
      <c r="B7" s="6">
        <v>150</v>
      </c>
      <c r="C7" s="12">
        <v>14</v>
      </c>
      <c r="D7" s="5">
        <v>300</v>
      </c>
      <c r="E7" s="12">
        <v>24</v>
      </c>
      <c r="F7" s="5">
        <v>300</v>
      </c>
      <c r="G7" s="12">
        <v>34</v>
      </c>
      <c r="H7" s="5">
        <v>400</v>
      </c>
    </row>
    <row r="8" spans="1:8" ht="12.75">
      <c r="A8" s="12">
        <v>5</v>
      </c>
      <c r="B8" s="5">
        <v>5</v>
      </c>
      <c r="C8" s="12">
        <v>15</v>
      </c>
      <c r="D8" s="7">
        <v>2300</v>
      </c>
      <c r="E8" s="12">
        <v>25</v>
      </c>
      <c r="F8" s="5">
        <v>150</v>
      </c>
      <c r="G8" s="12">
        <v>35</v>
      </c>
      <c r="H8" s="5">
        <v>350</v>
      </c>
    </row>
    <row r="9" spans="1:8" ht="12.75">
      <c r="A9" s="12">
        <v>6</v>
      </c>
      <c r="B9" s="5">
        <v>1400</v>
      </c>
      <c r="C9" s="12">
        <v>16</v>
      </c>
      <c r="D9" s="7">
        <v>800</v>
      </c>
      <c r="E9" s="12">
        <v>26</v>
      </c>
      <c r="F9" s="5">
        <v>250</v>
      </c>
      <c r="G9" s="12">
        <v>31</v>
      </c>
      <c r="H9" s="5">
        <v>700</v>
      </c>
    </row>
    <row r="10" spans="1:8" ht="12.75">
      <c r="A10" s="12">
        <v>7</v>
      </c>
      <c r="B10" s="5">
        <v>150</v>
      </c>
      <c r="C10" s="12">
        <v>17</v>
      </c>
      <c r="D10" s="7">
        <v>250</v>
      </c>
      <c r="E10" s="12">
        <v>27</v>
      </c>
      <c r="F10" s="5">
        <v>250</v>
      </c>
      <c r="G10" s="12">
        <v>32</v>
      </c>
      <c r="H10" s="5">
        <v>250</v>
      </c>
    </row>
    <row r="11" spans="1:8" ht="12.75">
      <c r="A11" s="12">
        <v>8</v>
      </c>
      <c r="B11" s="6">
        <v>250</v>
      </c>
      <c r="C11" s="12">
        <v>18</v>
      </c>
      <c r="D11" s="7">
        <v>450</v>
      </c>
      <c r="E11" s="12">
        <v>28</v>
      </c>
      <c r="F11" s="5">
        <v>100</v>
      </c>
      <c r="G11" s="12">
        <v>33</v>
      </c>
      <c r="H11" s="5">
        <v>600</v>
      </c>
    </row>
    <row r="12" spans="1:8" ht="12.75">
      <c r="A12" s="12">
        <v>9</v>
      </c>
      <c r="B12" s="6">
        <v>400</v>
      </c>
      <c r="C12" s="12">
        <v>19</v>
      </c>
      <c r="D12" s="7">
        <v>1500</v>
      </c>
      <c r="E12" s="12">
        <v>29</v>
      </c>
      <c r="F12" s="5">
        <v>100</v>
      </c>
      <c r="G12" s="12">
        <v>34</v>
      </c>
      <c r="H12" s="5">
        <v>400</v>
      </c>
    </row>
    <row r="13" spans="1:8" ht="12.75">
      <c r="A13" s="12">
        <v>10</v>
      </c>
      <c r="B13" s="6">
        <v>200</v>
      </c>
      <c r="C13" s="12">
        <v>20</v>
      </c>
      <c r="D13" s="6">
        <v>50</v>
      </c>
      <c r="E13" s="12">
        <v>30</v>
      </c>
      <c r="F13" s="5">
        <v>900</v>
      </c>
      <c r="G13" s="12">
        <v>35</v>
      </c>
      <c r="H13" s="5">
        <v>350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2013-03-08T13:17:32Z</cp:lastPrinted>
  <dcterms:created xsi:type="dcterms:W3CDTF">2011-12-29T08:05:45Z</dcterms:created>
  <dcterms:modified xsi:type="dcterms:W3CDTF">2013-03-11T11:45:44Z</dcterms:modified>
  <cp:category/>
  <cp:version/>
  <cp:contentType/>
  <cp:contentStatus/>
</cp:coreProperties>
</file>