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535" activeTab="0"/>
  </bookViews>
  <sheets>
    <sheet name="ort" sheetId="1" r:id="rId1"/>
  </sheets>
  <definedNames>
    <definedName name="_xlnm.Print_Area" localSheetId="0">'ort'!$A$1:$K$457</definedName>
  </definedNames>
  <calcPr fullCalcOnLoad="1"/>
</workbook>
</file>

<file path=xl/sharedStrings.xml><?xml version="1.0" encoding="utf-8"?>
<sst xmlns="http://schemas.openxmlformats.org/spreadsheetml/2006/main" count="1059" uniqueCount="334">
  <si>
    <t>Wkręty korowe samogwintujące tytanowe, 4,5 mm, dł. 16-90 mm, gwint na całej długości</t>
  </si>
  <si>
    <t>Wkręty korowe samogwintujące tytanowe, 3,5 mm, dł. 16-60 mm, gwint na całej długości</t>
  </si>
  <si>
    <t>Wkręty korowe samogwintujące tytanowe, 2,7 mm, dł. 6-40 mm, gwint na całej długości</t>
  </si>
  <si>
    <r>
      <t>Komponent udowy cementowy</t>
    </r>
    <r>
      <rPr>
        <sz val="8"/>
        <color indexed="8"/>
        <rFont val="Arial"/>
        <family val="2"/>
      </rPr>
      <t xml:space="preserve"> wykonany ze stopu kobaltowo-chromowego. W dwóch wersjach: CR (zachowująca więzadło krzyżowe tylne) i PS (z tylną stabilizacją). 
Komponent udowy CR anatomiczny (lewy i prawy) w minimum 9 rozmiarach
Komponent udowy anatomiczny PS z resekcją PCL (lewy i prawy) z tzw. otwartą klatką Insalla (umożliwiającą wsteczne wprowadzenie gwoździa odkolanowego) w minimum 9 rozmiarach
System powinien posiadać wersję antyalergiczną (część udowa i piszczelowa)</t>
    </r>
  </si>
  <si>
    <r>
      <t>Komponent udowy bezcementowy</t>
    </r>
    <r>
      <rPr>
        <sz val="8"/>
        <color indexed="8"/>
        <rFont val="Arial"/>
        <family val="2"/>
      </rPr>
      <t xml:space="preserve"> wykonany ze stopu kobaltowo-chromowego pokryty tytanową okładziną napylaną próżniowo.
 W dwóch wersjach: CR (zachowująca więzadło krzyżowe tylne) i PS (z tylną stabilizacją). 
Komponent udowy CR anatomiczny (lewy i prawy) w minimum 9 rozmiarach
Komponent udowy anatomiczny PS z resekcją PCL (lewy i prawy) z tzw. otwartą klatką Insalla (umożliwiającą wsteczne wprowadzenie gwoździa odkolanowego) w minimum 9 rozmiarach</t>
    </r>
  </si>
  <si>
    <r>
      <t>Komponent piszczelowy cementowy</t>
    </r>
    <r>
      <rPr>
        <sz val="8"/>
        <color indexed="8"/>
        <rFont val="Arial"/>
        <family val="2"/>
      </rPr>
      <t xml:space="preserve"> polerowany w minimum 7 rozmiarach. Mocowanie wkładki polietylenowej specjalną zawleczką. Opcjonalnie część piszczelowa typu „Mobile Bearing” i wersja Monoblock (wkładka polietylenowa zintegrowana na stałe z metalową tacą piszczelową)</t>
    </r>
  </si>
  <si>
    <r>
      <t>Wkładka polietylenowa</t>
    </r>
    <r>
      <rPr>
        <sz val="8"/>
        <color indexed="8"/>
        <rFont val="Arial"/>
        <family val="2"/>
      </rPr>
      <t xml:space="preserve"> (3 rodzaje - różne krzywizny powierzchni artykulacji) w 5 grubościach i szerokościach mocowanych do komponentu piszczelowego specjalną zawleczką.</t>
    </r>
  </si>
  <si>
    <r>
      <t>Cement</t>
    </r>
    <r>
      <rPr>
        <sz val="8"/>
        <color indexed="8"/>
        <rFont val="Arial"/>
        <family val="2"/>
      </rPr>
      <t xml:space="preserve"> chirurgiczny z antybiotykiem 1 x 40 g</t>
    </r>
  </si>
  <si>
    <r>
      <t>Cement</t>
    </r>
    <r>
      <rPr>
        <sz val="8"/>
        <color indexed="8"/>
        <rFont val="Arial"/>
        <family val="2"/>
      </rPr>
      <t xml:space="preserve"> chirurgiczny z podwójnym antybiotykiem do endoprotezoplastyki rewizyjnej  1  x 40 g</t>
    </r>
  </si>
  <si>
    <r>
      <t>Jednorazowy pakiet do próżniowego mieszania i podawania cementu</t>
    </r>
    <r>
      <rPr>
        <sz val="8"/>
        <color indexed="8"/>
        <rFont val="Arial"/>
        <family val="2"/>
      </rPr>
      <t>. System zamknięty, niewymagający przelewania cementu z mieszalnika do podajnika- zestaw pojedynczy</t>
    </r>
  </si>
  <si>
    <r>
      <t>Jednorazowy pakiet do próżniowego mieszania i podawania cementu.</t>
    </r>
    <r>
      <rPr>
        <sz val="8"/>
        <color indexed="8"/>
        <rFont val="Arial"/>
        <family val="2"/>
      </rPr>
      <t xml:space="preserve"> System zamknięty, niewymagający przelewania cementu z mieszalnika do podajnika- zestaw podwójny</t>
    </r>
  </si>
  <si>
    <r>
      <t xml:space="preserve">Jednorazowy zestaw do płukania ciśnieniowego </t>
    </r>
    <r>
      <rPr>
        <sz val="8"/>
        <color indexed="8"/>
        <rFont val="Arial"/>
        <family val="2"/>
      </rPr>
      <t>do endoprotezoplastyki, osłona na dyszę ochraniająca przed chlapaniem )</t>
    </r>
  </si>
  <si>
    <t>Ostrze do piły</t>
  </si>
  <si>
    <t>Zestaw nr 2 - Endoproteza stawu kolanowego jednoprzedziałowa</t>
  </si>
  <si>
    <r>
      <t>Endoproteza jednoprzedziałowa stawu kolanowego</t>
    </r>
    <r>
      <rPr>
        <sz val="8"/>
        <rFont val="Arial"/>
        <family val="2"/>
      </rPr>
      <t xml:space="preserve">
Komponent udowy i piszczelowy wykonane ze stopu kobaltowo-chromowego. Komponent udowy uniwersalny w 3 rozmiarach.
Wkładka wykonana z polietylenu typu cross linking, niezwiązana z komponentem piszczelowym w minimum 7 grubościach.
Komponent piszczelowy anatomiczny typu „Mobile Bearing” w 6 rozmiarach. System zapewnia zaopatrzenie obu przedziałów przyśrodkowego i bocznego.</t>
    </r>
  </si>
  <si>
    <t>Wersja przyśrodkowa</t>
  </si>
  <si>
    <t>Wersja boczna</t>
  </si>
  <si>
    <t>Zestaw nr 3 - endoproteza stawu kolanowego półzwiązana</t>
  </si>
  <si>
    <r>
      <t xml:space="preserve">Komponent udowy cementowy
</t>
    </r>
    <r>
      <rPr>
        <sz val="8"/>
        <color indexed="8"/>
        <rFont val="Arial"/>
        <family val="2"/>
      </rPr>
      <t xml:space="preserve">Endoproteza cementowa stawu kolanowego, półzwiązana (nieoparta na mechanizmie zawiasowym) typu Dual Articular.
Komponent udowy anatomiczny (lewy, prawy) w minimum 5 rozmiarach, z możliwością dołączenia trzpienia. </t>
    </r>
  </si>
  <si>
    <r>
      <t>Komponent piszczelowy</t>
    </r>
    <r>
      <rPr>
        <sz val="8"/>
        <color indexed="8"/>
        <rFont val="Arial"/>
        <family val="2"/>
      </rPr>
      <t xml:space="preserve"> z bolcem stabilizującym wkładkę w minimum 7 rozmiarach, z możliwością dołączenia trzpienia i adaptera offsetowego </t>
    </r>
  </si>
  <si>
    <r>
      <t>Wkładka polietylenowa</t>
    </r>
    <r>
      <rPr>
        <sz val="8"/>
        <color indexed="8"/>
        <rFont val="Arial"/>
        <family val="2"/>
      </rPr>
      <t xml:space="preserve"> w minimum 5 grubościach. Polietylen typu cross linking</t>
    </r>
  </si>
  <si>
    <r>
      <t>Trzpień udowy i piszczelowy</t>
    </r>
    <r>
      <rPr>
        <sz val="8"/>
        <color indexed="8"/>
        <rFont val="Arial"/>
        <family val="2"/>
      </rPr>
      <t xml:space="preserve"> w minimum 3 długościach i 4 grubościach.</t>
    </r>
  </si>
  <si>
    <r>
      <t>Adapter offsetowy</t>
    </r>
    <r>
      <rPr>
        <sz val="8"/>
        <color indexed="8"/>
        <rFont val="Arial"/>
        <family val="2"/>
      </rPr>
      <t xml:space="preserve"> z 2,5mm i 5mm offsetem</t>
    </r>
  </si>
  <si>
    <r>
      <t>Podkładka pod komponent piszczelowy</t>
    </r>
    <r>
      <rPr>
        <sz val="8"/>
        <color indexed="8"/>
        <rFont val="Arial"/>
        <family val="2"/>
      </rPr>
      <t xml:space="preserve"> 5mm, 10mm, 15mm</t>
    </r>
  </si>
  <si>
    <r>
      <t>Podkładka pod komponent udowy</t>
    </r>
    <r>
      <rPr>
        <sz val="8"/>
        <color indexed="8"/>
        <rFont val="Arial"/>
        <family val="2"/>
      </rPr>
      <t xml:space="preserve"> dalsza i tylna 5mm, 10mm</t>
    </r>
  </si>
  <si>
    <t>Zestaw nr 1 - Endoproteza stawu kolanowego jednoosiowa</t>
  </si>
  <si>
    <r>
      <t>Wkładka polietylenowa</t>
    </r>
    <r>
      <rPr>
        <sz val="8"/>
        <rFont val="Arial"/>
        <family val="2"/>
      </rPr>
      <t xml:space="preserve"> z polietylenu III generacji poddana trzykrotnemu procesowi wyżarzania, min w 5 grubościach dla wkładki zachowującej PCL i min w 7 grubościach dla wkładki bez zachowania PCL, o geometrii zapewniającej zwiększoną rotację komponentu udowego</t>
    </r>
  </si>
  <si>
    <r>
      <t>Cement kostny</t>
    </r>
    <r>
      <rPr>
        <sz val="8"/>
        <rFont val="Arial"/>
        <family val="2"/>
      </rPr>
      <t xml:space="preserve"> z Kolistyną i Erytromycyną</t>
    </r>
  </si>
  <si>
    <t>Ostrze jednorazowe do piły</t>
  </si>
  <si>
    <t>Zestaw nr 2 - Endoproteza stawu kolanowego jednoosiowa rewizyjna</t>
  </si>
  <si>
    <r>
      <t>Komponent udowy</t>
    </r>
    <r>
      <rPr>
        <sz val="8"/>
        <rFont val="Arial"/>
        <family val="2"/>
      </rPr>
      <t xml:space="preserve"> jednoosiowy w osi A/P i M/L prawy i lewy, wykonany ze stopu kobaltowo - chromowego, przynajmniej w 5 rozmiarach dla każdej ze stron. Instrumentarium na życzenie.</t>
    </r>
  </si>
  <si>
    <r>
      <t>Komponent piszczelowy</t>
    </r>
    <r>
      <rPr>
        <sz val="8"/>
        <rFont val="Arial"/>
        <family val="2"/>
      </rPr>
      <t xml:space="preserve"> uniwersalny wykonany ze stopu kobaltowo - chromowego, przynajmniej w 5 rozmiarach</t>
    </r>
  </si>
  <si>
    <r>
      <t>Wkładka polietylenowa</t>
    </r>
    <r>
      <rPr>
        <sz val="8"/>
        <rFont val="Arial"/>
        <family val="2"/>
      </rPr>
      <t xml:space="preserve"> mocowana zatrzaskowo, przynajmniej w 6 rozmiarach grubości</t>
    </r>
  </si>
  <si>
    <r>
      <t>Trzpień udowy i piszczelowy</t>
    </r>
    <r>
      <rPr>
        <sz val="8"/>
        <rFont val="Arial"/>
        <family val="2"/>
      </rPr>
      <t xml:space="preserve"> o 2 długościach z możliwością zastosowania adaptera offsetowego w części piszczelowej i udowej..</t>
    </r>
  </si>
  <si>
    <r>
      <t>Adapter offsetowy</t>
    </r>
    <r>
      <rPr>
        <sz val="8"/>
        <color indexed="8"/>
        <rFont val="Arial"/>
        <family val="2"/>
      </rPr>
      <t xml:space="preserve"> z 2; 4; 6; 8mm offsetem</t>
    </r>
  </si>
  <si>
    <r>
      <t>Podkładka pod komponent piszczelowy</t>
    </r>
    <r>
      <rPr>
        <sz val="8"/>
        <rFont val="Arial"/>
        <family val="2"/>
      </rPr>
      <t xml:space="preserve"> pełne i połowicze 5mm, 10mm</t>
    </r>
  </si>
  <si>
    <r>
      <t>Podkładka pod komponent udowy</t>
    </r>
    <r>
      <rPr>
        <sz val="8"/>
        <rFont val="Arial"/>
        <family val="2"/>
      </rPr>
      <t xml:space="preserve"> dalsza i tylna 5mm, 10mm</t>
    </r>
  </si>
  <si>
    <r>
      <t>Cement</t>
    </r>
    <r>
      <rPr>
        <sz val="8"/>
        <rFont val="Arial"/>
        <family val="2"/>
      </rPr>
      <t xml:space="preserve"> kostny z Tobramycyną</t>
    </r>
  </si>
  <si>
    <t>PAKIET NR 5</t>
  </si>
  <si>
    <t xml:space="preserve">Zestaw nr 1 - Endoproteza stawu barkowego </t>
  </si>
  <si>
    <r>
      <t xml:space="preserve">Trzpień cementowany
</t>
    </r>
    <r>
      <rPr>
        <sz val="8"/>
        <rFont val="Arial"/>
        <family val="2"/>
      </rPr>
      <t>Anatomiczny kształt, brak wystających elementów w części bocznej trzpienia zmniejszający ryzyko uszkodzenia przyczepu mięśnia nadgrzebieniowego. Przyśrodkowy i boczny otwór trzpienia do stabilnego mocowania guzków kości ramiennej z użyciem kabli. Kąt pochylenia głowy 135 stopni. Trzpień samocentrujący i samorotujący. Dostępny w minimum 5 rozmiarach. Długość od 115 do 210mm.</t>
    </r>
  </si>
  <si>
    <r>
      <t xml:space="preserve">Głowa endoprotezy
</t>
    </r>
    <r>
      <rPr>
        <sz val="8"/>
        <rFont val="Arial"/>
        <family val="2"/>
      </rPr>
      <t>Wysokość głowy proporcjonalna do promienia głowy. Regulacja położenia podwójnym mechanizmem mimośrodowym względem trzpienia protezy. Mocowanie na trzpieniu typu press-fit poza polem operacyjnym. Dostępna w minimum 8 rozmiarach od 40 do 54mm.</t>
    </r>
    <r>
      <rPr>
        <b/>
        <sz val="8"/>
        <rFont val="Arial"/>
        <family val="2"/>
      </rPr>
      <t xml:space="preserve">
</t>
    </r>
  </si>
  <si>
    <t>Podwójna wkładka duocentryczna</t>
  </si>
  <si>
    <r>
      <t>Panewka polietylenowa</t>
    </r>
    <r>
      <rPr>
        <sz val="8"/>
        <rFont val="Arial"/>
        <family val="2"/>
      </rPr>
      <t xml:space="preserve">
Do montażu samodzielnie na cemencie. Możliwość mocowania z dodatkowymi tytanowymi śrubami mocującymi bądź tytanową podstawą mocowaną bezcementowo. Minimum 7 rozmiarów od 42mm do 54mm.
</t>
    </r>
  </si>
  <si>
    <t>Zestaw nr 2 - płytki udowe LCP specjalne</t>
  </si>
  <si>
    <r>
      <t>Płyta LCP-LISS do dalszego końca kości udowej</t>
    </r>
    <r>
      <rPr>
        <sz val="8"/>
        <rFont val="Arial"/>
        <family val="2"/>
      </rPr>
      <t xml:space="preserve">
Płytka stalowa anatomiczna (prawa, lewa) o długościach od 156mm do 316mm. Na części trzonowej otwory umożliwiające zespolenie śrubami kompresyjnymi lub blokowanymi. Instrumentarium wyposażone w przezierny rtg celownik mocowany do płyty umożliwiający przeskórne wkręcenie śruby.
</t>
    </r>
  </si>
  <si>
    <r>
      <t>Płytka LCP do bliższego końca kości udowej</t>
    </r>
    <r>
      <rPr>
        <sz val="8"/>
        <rFont val="Arial"/>
        <family val="2"/>
      </rPr>
      <t xml:space="preserve">
Płytka stalowa anatomiczna (prawa, lewa) pozwalająca na zespolenie całej długości trzonu. Na części trzonowej otwory umożliwiające zespolenie śrubami kompresyjnymi lub blokowanymi. Śruby doszyjkowe o różnym kącie wprowadzenia o średnicy 7,3mm i 5 mm. Płytka z hakiem krętarzowym w opcji.</t>
    </r>
  </si>
  <si>
    <r>
      <t>Śruba blokowana samogwintująca</t>
    </r>
    <r>
      <rPr>
        <sz val="8"/>
        <rFont val="Arial"/>
        <family val="2"/>
      </rPr>
      <t xml:space="preserve"> 5 mm, gniazdo sześciokątne 3,5mm.Długości od 14 do 90 mm.</t>
    </r>
  </si>
  <si>
    <r>
      <t>Śruba z głową stożkową kaniulowana</t>
    </r>
    <r>
      <rPr>
        <sz val="8"/>
        <rFont val="Arial"/>
        <family val="2"/>
      </rPr>
      <t xml:space="preserve"> 5mm z pełnym lub niepełnym gwintem. Długość od 25 do 105mm.</t>
    </r>
  </si>
  <si>
    <r>
      <t>Śruba blokowana samowiercąca samogwintująca</t>
    </r>
    <r>
      <rPr>
        <sz val="8"/>
        <rFont val="Arial"/>
        <family val="2"/>
      </rPr>
      <t xml:space="preserve"> 7,3 mm, gniazdo sześciokątne 4mm.Długości od 60 do 120mm. Zamiennie śruba z głową stożkową.</t>
    </r>
  </si>
  <si>
    <t xml:space="preserve">Śruba korowa 4.5 mm  samogwintująca ,gniazdo sześciokątne 3,5mm.Długości od 14 do 100mm </t>
  </si>
  <si>
    <r>
      <t>Śruba kompresyjna typu Herberta</t>
    </r>
    <r>
      <rPr>
        <sz val="8"/>
        <rFont val="Arial"/>
        <family val="2"/>
      </rPr>
      <t xml:space="preserve">
Śruba tytanowa kaniulowana z gwintowaną główką, samotnąca i samogwintująca. Gwint na główce dostosowany do kości korowej a w części dalszej do kości gąbczastej. Średnica główki 3,5mm. Rdzeń 2mm, gwint na końcu 2,4 lub 3mm. Konstrukcja śruby umożliwia kompresję odłamów i następnie niezależne wkręcenie główki śruby.</t>
    </r>
  </si>
  <si>
    <r>
      <t xml:space="preserve">Płytki anatomiczne do dalszej nasady kości ramiennej: </t>
    </r>
    <r>
      <rPr>
        <sz val="8"/>
        <rFont val="Arial"/>
        <family val="2"/>
      </rPr>
      <t xml:space="preserve">
Mocowanie płytki od strony przyśrodkowej , bocznej lub tylno-bocznej. . Na części trzonowej otwory umożliwiające zespolenie śrubami kompresyjnymi lub blokowanymi. W części nasadowej płytek otwory z możliwością zastosowania śrub zmienno kątowych +- 15 stopni 2,7mm lub śrub korowych. </t>
    </r>
  </si>
  <si>
    <r>
      <t>Płytka anatomiczna rekonstrukcyjna do wyrostka łokciowego.</t>
    </r>
    <r>
      <rPr>
        <sz val="8"/>
        <color indexed="8"/>
        <rFont val="Arial"/>
        <family val="2"/>
      </rPr>
      <t xml:space="preserve">  Płytka blokująco-kompresyjna. Na części trzonowej otwory umożliwiające zespolenie śrubami kompresyjnymi lub blokowanymi.  W części nasadowej płytek otwory z możliwością zastosowania śrub zmienno kątowych +- 15 stopni 2,7mm lub śrub korowych.</t>
    </r>
  </si>
  <si>
    <t>Śruba blokowana zmienno-kątowa 2,7mm, samogwintująca, gniazdo gwiazdkowe, długość 10-60mm.</t>
  </si>
  <si>
    <t>Śruba kompresyjna przynasadowa, niskoprofilowa 2,7mm, samogwintująca, gniazdo gwiazdkowe, długość 10-70mm</t>
  </si>
  <si>
    <t>Śruba blokująca 3,5mm, samogwintująca, długość 10-60mm</t>
  </si>
  <si>
    <t>Śruba korowa 3,5mm, samogwintująca, długość 10-60mm</t>
  </si>
  <si>
    <r>
      <t>Płytka anatomiczna do bliższej nasady kości promieniowej</t>
    </r>
    <r>
      <rPr>
        <sz val="8"/>
        <color indexed="8"/>
        <rFont val="Arial"/>
        <family val="2"/>
      </rPr>
      <t xml:space="preserve">
Płytka dopasowana do złamań głowy (anatomiczna) i szyjki kości promieniowej (uniwersalna).  Na części trzonowej otwory umożliwiające zespolenie śrubami kompresyjnymi lub blokowanymi. W części nasadowej płytek otwory z możliwością zastosowania śrub zmienno kątowych  2,4/ 2,7mm. </t>
    </r>
  </si>
  <si>
    <t>Śruba blokowana 2,4mm samogwintująca, gniazdo gwiazdkowe, długość 6-30mm</t>
  </si>
  <si>
    <t>Śruba korowa 2,4mm samogwintująca, gniazdo gwiazdkowe, długość 6-30mm</t>
  </si>
  <si>
    <t>Dostawca zapewni instrumentarium i bank implantów na życzenie</t>
  </si>
  <si>
    <t>PAKIET NR 6</t>
  </si>
  <si>
    <t>Zestaw nr 1 - implanty atroskopowe</t>
  </si>
  <si>
    <t>Śzydło do prowadzenia przeszczepu</t>
  </si>
  <si>
    <t>Prowadnica nitinolowa</t>
  </si>
  <si>
    <t xml:space="preserve">Śruba interferencyjna tytanowa:
Śruba tytanowa średnica 7-11mm, długość 20-30mm. Kaniulowana, gwint na całej długości. Wersja z pełnym gwintem i zakończona główką.
</t>
  </si>
  <si>
    <t>Śruba barkowa tytanowa 5 mm i 6,5 mm                                       Implant barkowy tytanowy do leczenia niestabilności barku i uszkodzeń stożka rotatorów, średnicy 5 mm lub 6,5 mm ze wzmocnioną nicią</t>
  </si>
  <si>
    <t xml:space="preserve">Śystem do szycia łąkotek:
Dwa miękkie implanty do szycia łąkotki, wykonane z poliestru #5, połączone samozaciskającą się podwójną nicią 2-0, osadzone na jednorazowym podajniku
</t>
  </si>
  <si>
    <t>Dostawca zapewni instrumentarium niezbędne do założenia implantów w ciągu 5 dni roboczych na zamówienie. Dostawca zapewni szkolenie w technikach zakładania implantów</t>
  </si>
  <si>
    <t>3.1</t>
  </si>
  <si>
    <t>Śruby tytanowe o średnicy 6,5mm do zamocowania panewki t. I, II</t>
  </si>
  <si>
    <t>Dostawca zapewni bezprzewodowy napęd chirurgiczny odpowiedni do wykonania zabiegu</t>
  </si>
  <si>
    <t>Zestaw nr 3 - endoprotezy powierzchniowe stawu biodrowego</t>
  </si>
  <si>
    <r>
      <t>Endoproteza powierzchniowa biodra:</t>
    </r>
    <r>
      <rPr>
        <sz val="8"/>
        <rFont val="Arial"/>
        <family val="2"/>
      </rPr>
      <t xml:space="preserve">
Całkowita endoproteza powierzchniowa zastępująca powierzchnię stawową, sprowadzająca do niezbędnego minimum resekcję kości tzw. resurfacing.
 Komponent udowy i panewkowy wykonany ze stopu kobaltowo-chromowego z wysoką zawartością węgla. Implant panewkowy pozbawiony wkładki polietylenowej (artykulacja metal/metal) gładkość implantu maksymalnie 0,01 µ. Odchylenie od sferyczności nie większe niż 5 µ. Komponent udowy w rozmiarach od 38 do 60 mm ze skokiem co 2 mm. Panewka od strony zewnętrznej pokryta warstwą porowatego tytanu. Tytan plus hydroksyapatyt w opcji. Średnica zewnętrzna panewki od 44 do 66 mm ze skokiem co 2 mm. W ramach systemu dostępnośc rewizyjnych implantów głowy o średnicach od 38 do 60 mm, stosowanych w przypadku konieczności usunięcia komponentu udowego z zachowaniem pierwotnego implantu panewki.
</t>
    </r>
    <r>
      <rPr>
        <b/>
        <i/>
        <sz val="8"/>
        <rFont val="Arial"/>
        <family val="2"/>
      </rPr>
      <t xml:space="preserve"> Instrumentarium dostarczane na życzenie wraz z dostawą wyrobu</t>
    </r>
  </si>
  <si>
    <t>Zestaw nr 4 - materiały uzupełniające do endoprotezoplastyki rewizyjnej stawu biodrowego</t>
  </si>
  <si>
    <r>
      <t>Czasze rewizyjne do panewki wraz z klinami uzupełniającymi strop panewki</t>
    </r>
    <r>
      <rPr>
        <sz val="8"/>
        <rFont val="Arial"/>
        <family val="2"/>
      </rPr>
      <t xml:space="preserve">
Kosz panewkowy wykonany w całości z drobinek tytanu. Kosz o budowie i strukturze gąbczastej dla pełnego przeniknięcia autogenicznego materiału dla zapewnienia stabilizacji oraz pełnej przebudowy tkanek. Kosz wykonany w co najmniej 12 rozmiarach dla wklejenia panewki w przedziale 44mm – 66mm. Wkładka polietylenowa cementowana w czaszy opcjonalnie bezcementowa zatrzaskująca się w czaszy.
Głowy CoCr 28, 32, 36mm</t>
    </r>
  </si>
  <si>
    <t>1.1</t>
  </si>
  <si>
    <t>Nadbudowa panewki odpowiadająca swoją budową materiałowi z którego został wyprodukowany kosz w minimum 12 rozmiarach.</t>
  </si>
  <si>
    <t>Panewka polietylenowa cementowana do czaszy rewizyjnej</t>
  </si>
  <si>
    <t>1.3</t>
  </si>
  <si>
    <t>Śruby tytanowe o średnicy 6,5mm do zamocowania kosza oraz nadbudowy.</t>
  </si>
  <si>
    <r>
      <t xml:space="preserve">Wkładka do panewek typu I i II </t>
    </r>
    <r>
      <rPr>
        <sz val="8"/>
        <rFont val="Arial"/>
        <family val="2"/>
      </rPr>
      <t>związana z mechanizmem pierścieniowym blokowania zwichnięcia głowy endoprotezy</t>
    </r>
  </si>
  <si>
    <t>Dostawca zapewni napęd chirurgiczny odpowiedni do wykonania zabiegu.</t>
  </si>
  <si>
    <t>Zestaw nr 4  Endoproteza stawu kolanowego rewizyjna</t>
  </si>
  <si>
    <r>
      <t>Komponent piszczelowy cementowy</t>
    </r>
    <r>
      <rPr>
        <sz val="9"/>
        <color indexed="8"/>
        <rFont val="Arial"/>
        <family val="2"/>
      </rPr>
      <t xml:space="preserve"> w minimum 9 rozmiarach. Mocowanie wkładki polietylenowej specjalną zawleczką. Możliwość dołączenia trzpienia i adaptera offsetowego.</t>
    </r>
  </si>
  <si>
    <r>
      <t xml:space="preserve"> </t>
    </r>
    <r>
      <rPr>
        <b/>
        <sz val="9"/>
        <color indexed="8"/>
        <rFont val="Arial"/>
        <family val="2"/>
      </rPr>
      <t xml:space="preserve">Wkładka polietylenowa </t>
    </r>
    <r>
      <rPr>
        <sz val="9"/>
        <color indexed="8"/>
        <rFont val="Arial"/>
        <family val="2"/>
      </rPr>
      <t>w 2 opcjach: PS i półzwiązanej w grubościach od 10 do 24mm. Polietylen typu cross linking. Mocowanie wkładki polietylenowej specjalną zawleczką.</t>
    </r>
  </si>
  <si>
    <r>
      <t>Trzpień udowy i piszczelowy</t>
    </r>
    <r>
      <rPr>
        <sz val="9"/>
        <color indexed="8"/>
        <rFont val="Arial"/>
        <family val="2"/>
      </rPr>
      <t xml:space="preserve"> w minimum 4 długościach i 4 grubościach.</t>
    </r>
  </si>
  <si>
    <r>
      <t xml:space="preserve">Adapter offsetowy </t>
    </r>
    <r>
      <rPr>
        <sz val="9"/>
        <color indexed="8"/>
        <rFont val="Arial"/>
        <family val="2"/>
      </rPr>
      <t>z 2,5mm i 5mm i 7,5mm offsetem</t>
    </r>
  </si>
  <si>
    <r>
      <t xml:space="preserve">Podkładka pod komponent piszczelowy </t>
    </r>
    <r>
      <rPr>
        <sz val="9"/>
        <color indexed="8"/>
        <rFont val="Arial"/>
        <family val="2"/>
      </rPr>
      <t>5mm, 10mm, 15mm</t>
    </r>
  </si>
  <si>
    <r>
      <t xml:space="preserve">Podkładka pod komponent udowy </t>
    </r>
    <r>
      <rPr>
        <sz val="9"/>
        <color indexed="8"/>
        <rFont val="Arial"/>
        <family val="2"/>
      </rPr>
      <t>dalsza  5mm, 10mm 15mm i tylna 5mm, 10mm</t>
    </r>
  </si>
  <si>
    <r>
      <t xml:space="preserve">Podkładka skrzydełkowa pod tacę piszczelową </t>
    </r>
    <r>
      <rPr>
        <sz val="9"/>
        <color indexed="8"/>
        <rFont val="Arial"/>
        <family val="2"/>
      </rPr>
      <t>poprawiająca stabilność rotacyjną w minimum 2 wielkościach.</t>
    </r>
  </si>
  <si>
    <r>
      <t xml:space="preserve">Konikalne uzupełnienie ubytków kostnych </t>
    </r>
    <r>
      <rPr>
        <sz val="9"/>
        <color indexed="8"/>
        <rFont val="Arial"/>
        <family val="2"/>
      </rPr>
      <t>wykonane w całości z drobinek tytanu o budowie i strukturze gąbczastej dla pełnego przeniknięcia autogenicznego materiału dla zapewnienia stabilizacji oraz pełnej przebudowy tkanek w 2 wysokościach i 4 szerokościach. Otwór środkowy umożliwiający wprowadzenie trzpienia lub adaptera offsetowego.</t>
    </r>
  </si>
  <si>
    <t xml:space="preserve">Dostawca zapewni instrumentarium niezbędne do założenia implantów oraz bank implantów. </t>
  </si>
  <si>
    <r>
      <t>System pozyskiwania autogennych czynników wzrostowych</t>
    </r>
    <r>
      <rPr>
        <sz val="8"/>
        <rFont val="Arial"/>
        <family val="2"/>
      </rPr>
      <t xml:space="preserve">
Zestawy jednorazowe pozwalające na śródoperacyjne pozyskiwanie żelu bogatopłytkowego i ubogopłytkowego z krwi pacjenta. Urządzenie pozwalające na uzyskanie koncentracji płytek krwi około 8 razy.</t>
    </r>
  </si>
  <si>
    <r>
      <t>Płytki do zespoleń złamań okołoprotezowych</t>
    </r>
    <r>
      <rPr>
        <sz val="8"/>
        <rFont val="Arial"/>
        <family val="2"/>
      </rPr>
      <t xml:space="preserve">
Płytki stalowe posiadające otwory do śrub korowych i zaciski do przeprowadzania kabli  </t>
    </r>
  </si>
  <si>
    <t>4.1</t>
  </si>
  <si>
    <t>Linki bez zacisków</t>
  </si>
  <si>
    <t>4.2</t>
  </si>
  <si>
    <t>Linki wraz z zaciskami</t>
  </si>
  <si>
    <t xml:space="preserve">Zestaw nr 5 - endoprotezy cementowe i bipolarne </t>
  </si>
  <si>
    <r>
      <t>Trzpień endoprotezy:</t>
    </r>
    <r>
      <rPr>
        <sz val="8"/>
        <rFont val="Arial"/>
        <family val="2"/>
      </rPr>
      <t xml:space="preserve">
- trzpień tytanowy , prosty ,stożek  12/14  bezkołnierzowy,- nie wymagający   stosowania centralizera, (samocentrujący się w kanale) 
-  trzpień dwustronnie spłaszczony w kształcie klina, o zmatowiałej powierzchni.
-co najmniej 6 rozmiarów trzpienia</t>
    </r>
  </si>
  <si>
    <r>
      <t>Panewki bipolarne:</t>
    </r>
    <r>
      <rPr>
        <sz val="8"/>
        <rFont val="Arial"/>
        <family val="2"/>
      </rPr>
      <t xml:space="preserve">
- czasze do endoprotezoplastyki bipolarnej 
  przystosowane do zatrzaśnięcia głów o   średnicy 28 mm
- mechanizm zatrzaskowy wykorzystujący   pierścień zatrzaskowy.
- zewnętrzna powierzchnia czaszy metalowa,
- wewnątrz wykładzina polietylenowa,
- średnica zewnętrzna od 41 mm do 61 mm.</t>
    </r>
  </si>
  <si>
    <r>
      <t>Głowa endoprotezy:</t>
    </r>
    <r>
      <rPr>
        <sz val="8"/>
        <rFont val="Arial"/>
        <family val="2"/>
      </rPr>
      <t xml:space="preserve">
- głowa metalowa 28 mm</t>
    </r>
  </si>
  <si>
    <r>
      <t>Panewka:</t>
    </r>
    <r>
      <rPr>
        <sz val="8"/>
        <rFont val="Arial"/>
        <family val="2"/>
      </rPr>
      <t xml:space="preserve">
Panewka polietylenowa typu Muller ze znacznikiem rentgenowskim o średnicy zewnętrznej od 44 do 58 i średnicy wewnętrznej 28 mm</t>
    </r>
  </si>
  <si>
    <t>Cement chirurgiczny z antybiotykiem 1 x 40 g</t>
  </si>
  <si>
    <t>Cement chirurgiczny z podwójnym antybiotykiem do endoprotezoplastyki rewizyjnej  1  x 40 g</t>
  </si>
  <si>
    <r>
      <t>Jednorazowy pakiet do próżniowego mieszania i podawania cementu.</t>
    </r>
    <r>
      <rPr>
        <sz val="8"/>
        <rFont val="Arial"/>
        <family val="2"/>
      </rPr>
      <t xml:space="preserve"> System zamknięty, niewymagający przelewania cementu z mieszalnika do podajnika- zestaw pojedynczy</t>
    </r>
  </si>
  <si>
    <r>
      <t xml:space="preserve">Jednorazowy zestaw do płukania ciśnieniowego </t>
    </r>
    <r>
      <rPr>
        <sz val="8"/>
        <rFont val="Arial"/>
        <family val="2"/>
      </rPr>
      <t>do endoprotezoplastyki biodra (dysza długa kanałowa, dysza prosta panewkowa – zamiennie 2 dysze krótkie )</t>
    </r>
  </si>
  <si>
    <t>Korek kanałowy</t>
  </si>
  <si>
    <t>Dostawca zapewni napęd chirurgiczny (bezprzewodowy lub zasilany z konsoli) odpowiedni do wykonania zabiegu oraz zestaw podciśnieniowy do mieszalnika próżniowego cementu</t>
  </si>
  <si>
    <t>Uwaga dot. Pakietu</t>
  </si>
  <si>
    <t>Dostawca zapewni szkolenie w technikach zakładania implantów.</t>
  </si>
  <si>
    <t>Zestaw nr 1 - Endoprotezy stawu biodrowego anatomiczne</t>
  </si>
  <si>
    <r>
      <t>Trzpień anatomiczny</t>
    </r>
    <r>
      <rPr>
        <sz val="8"/>
        <color indexed="8"/>
        <rFont val="Arial"/>
        <family val="2"/>
      </rPr>
      <t xml:space="preserve">
Trzepień anatomiczny (prawy, lewy) tytanowy  bezkołnierzowy , pokryty w 1/3 długości bliższej hydroksyapatytem , część dystalna polerowana. Długość trzpienia w zakresie od 100 mm do 145 mm,  min. 8 rozmiarów dla każdej strony. Szyjka implantu rosnąca wraz z rozmiarem implantu.</t>
    </r>
  </si>
  <si>
    <r>
      <t>Panewka typu I:</t>
    </r>
    <r>
      <rPr>
        <sz val="8"/>
        <color indexed="8"/>
        <rFont val="Arial"/>
        <family val="2"/>
      </rPr>
      <t xml:space="preserve">
Panewka, bezcementowa, tytanowa, pokryta hydroksyapatytem w rozmiarach średnicy zewnętrznej od 44 do 68 mm (skok co 2 mm) w dwóch opcjach: 
1) panewka pełna typu press-fit 
2) panewka typu press-fit z otworami z możliwością dodatkowej stabilizacji za  pomocą śrub
Możliwość zastosowania wkładu polietylenowego lub ceramicznego</t>
    </r>
  </si>
  <si>
    <r>
      <t>Trzpień prosty</t>
    </r>
    <r>
      <rPr>
        <sz val="8"/>
        <color indexed="8"/>
        <rFont val="Arial"/>
        <family val="2"/>
      </rPr>
      <t xml:space="preserve">
Trzpień prosty o dwóch rodzajach kąta szyjkowo-trzonowego (127 i 132 st.) wykonany ze stopu tytanu, w części bliższej pokryty porowatym czystym tytanem i hydroksyapatytem. Trzpień z podłużnymi rowkami antyrotacyjnymi.</t>
    </r>
  </si>
  <si>
    <r>
      <t>Panewka typu II:</t>
    </r>
    <r>
      <rPr>
        <b/>
        <i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Panewka stawu biodrowego, pierwotna, sferyczna z pokryciem  przestrzenna , trójwymiarową okładziną umożliwiającą przerost tkanką kostną wraz z jej unaczynieniem i unerwieniem oraz biointegrację panewki, zapewniające wysoki współczynnik tarcia (poprawa stabilności), dostępna w opcji pełnej jak i otworowej do dodatkowej fiksacji śrubami w rozmiarach zewnętrznych 44 - 72mm, pozwalającym na zastosowanie artykulacji polietylen-metal dla głów 22-44mm, ceramika-ceramika w zakresie głów 28-44; w pełni kompatybilne z klasycznym instrumentarium</t>
    </r>
  </si>
  <si>
    <r>
      <t>Wkładka  polietylenowa</t>
    </r>
    <r>
      <rPr>
        <sz val="8"/>
        <color indexed="8"/>
        <rFont val="Arial"/>
        <family val="2"/>
      </rPr>
      <t xml:space="preserve">  wykonana  z polietylenu trzeciej generacji pod głowę 28, 32, 36, 40, 44 mm bezokapowa lub z 10-stopniowym okapem</t>
    </r>
  </si>
  <si>
    <r>
      <t>Wkładka ceramiczna</t>
    </r>
    <r>
      <rPr>
        <sz val="8"/>
        <color indexed="8"/>
        <rFont val="Arial"/>
        <family val="2"/>
      </rPr>
      <t xml:space="preserve"> w specjalnym wzmacniającym i ochronnym tytanowym kołnierzu. Ponadto średnica wkładu ceramicznego rośnie (od 28 mm do 36 mm) wraz z wzrostem zewnętrznej średnicy panewki</t>
    </r>
  </si>
  <si>
    <r>
      <t>Głowa metalowa</t>
    </r>
    <r>
      <rPr>
        <sz val="8"/>
        <color indexed="8"/>
        <rFont val="Arial"/>
        <family val="2"/>
      </rPr>
      <t xml:space="preserve"> o średnicy 28, 32 mm w 3 rozmiarach długości szyjki</t>
    </r>
  </si>
  <si>
    <r>
      <t>Głowa ceramiczna</t>
    </r>
    <r>
      <rPr>
        <sz val="8"/>
        <color indexed="8"/>
        <rFont val="Arial"/>
        <family val="2"/>
      </rPr>
      <t xml:space="preserve"> o średnicy 28 mm, 32 mm, 36 mm w min. 3 rozmiarach długości szyjki</t>
    </r>
  </si>
  <si>
    <t>Do każdego kompletu endoprotezy ostrze jednorazowe</t>
  </si>
  <si>
    <t xml:space="preserve"> oraz zestaw do techniki małoinwazyjnej DAA. </t>
  </si>
  <si>
    <t xml:space="preserve">Dostawca zapewni napęd chirurgiczny (bezprzewodowy lub zasilany z konsoli) odpowiedni do wykonania zabiegu </t>
  </si>
  <si>
    <r>
      <t>Panewka endoprotezy typ III:</t>
    </r>
    <r>
      <rPr>
        <sz val="8"/>
        <rFont val="Arial"/>
        <family val="2"/>
      </rPr>
      <t xml:space="preserve">
Panewka antyluksacyjna tzw. ”podwójnie mobilna”, gdzie implant głowy porusza się swobodnie wewnątrz polietylenowej wkładki, która dodatkowo ma możliwość ruchu wewnątrz wypolerowanej, metalowej czaszy panewki.
Panewka bezcementowa pokryta warstwą hydroksyapatytu w wersji press-fit.
Średnica zewnętrzna od 44 mm do 64 mm. Wkładka wykonana z polietylenu najwyższej jakości. Rozmiary wewnętrzne wkładki:- 28 mm. Panewka również w opcji stabilizowanej 2-ma bolcami lub jako panewka rewizyjna z wbudowanymi płytami do śrub.
</t>
    </r>
    <r>
      <rPr>
        <b/>
        <i/>
        <sz val="8"/>
        <rFont val="Arial"/>
        <family val="2"/>
      </rPr>
      <t xml:space="preserve"> Instrumentarium dostarczane na życzenie wraz z dostawą wyrobu</t>
    </r>
  </si>
  <si>
    <r>
      <t>Trzpień przynasadowy endoprotezy typ I:</t>
    </r>
    <r>
      <rPr>
        <sz val="8"/>
        <rFont val="Arial"/>
        <family val="2"/>
      </rPr>
      <t xml:space="preserve">
Trzpień przynasadowy w części 1/3 bliższej pokryty tytanową okładziną napylaną próżniowo. Zamiennie trzpienie dodatkowo pokryte HA.
Trzpień powinien posiadać opcję tzw. offsetu lateralnego czyli zwiększoną odległość między osią trzpienia i głową endoprotezy</t>
    </r>
    <r>
      <rPr>
        <b/>
        <sz val="8"/>
        <rFont val="Arial"/>
        <family val="2"/>
      </rPr>
      <t xml:space="preserve">
Instrumentarium podstawowe rozszerzone o instrumentarium do techniki małoinwazyjnej
</t>
    </r>
  </si>
  <si>
    <r>
      <t>Trzpień przynasadowy endoprotezy typ II:</t>
    </r>
    <r>
      <rPr>
        <sz val="8"/>
        <rFont val="Arial"/>
        <family val="2"/>
      </rPr>
      <t xml:space="preserve">
trzpień przynasadowy uniwersalny krótki tytanowy o eliptyczno oktagonalnym przekroju o powierzchni piaskowanej. Wyposażony w płetwy antyrotacyjne wzdłuż całej długości trzpienia. 
13 rozmiarów trzpieni standardowych (długość od 94mm do 139mm kąt CCD 133° )
13 rozmiarów trzpieni waryzowanych (długość od 94mm do 139mm kąt CCD 122° )</t>
    </r>
    <r>
      <rPr>
        <b/>
        <sz val="8"/>
        <rFont val="Arial"/>
        <family val="2"/>
      </rPr>
      <t xml:space="preserve">
Instrumentarium podstawowe rozszerzone o instrumentarium do techniki małoinwazyjnej
</t>
    </r>
  </si>
  <si>
    <t>Wymagane jest rozszeżenie i użyczenie instrumentarium do techniki małoinwazyjnej dla trzpienia typ I, II  i panewki typ I, II</t>
  </si>
  <si>
    <t>Dostawca zapewni szkolenie w technikach zakładania implantów oraz pełny depozyt w dostępnych rozmiarach.</t>
  </si>
  <si>
    <t>Dostawca zapewni szkolenie w technikach zakładania implantów oraz zapewni pełni depozyt w dostępnych rozmiarach.</t>
  </si>
  <si>
    <r>
      <t>Wkładka polietylenowa</t>
    </r>
    <r>
      <rPr>
        <sz val="8"/>
        <color indexed="8"/>
        <rFont val="Arial"/>
        <family val="2"/>
      </rPr>
      <t xml:space="preserve"> wzmacniane z przeciwutleniaczem (3 rodzaje - różne krzywizny powierzchni artykulacji) w 5 grubościach i szerokościach mocowanych do komponentu piszczelowego specjalną zawleczką.</t>
    </r>
  </si>
  <si>
    <r>
      <t xml:space="preserve">Komponent udowy bezcementowy </t>
    </r>
    <r>
      <rPr>
        <sz val="8"/>
        <rFont val="Arial"/>
        <family val="2"/>
      </rPr>
      <t>jednoosiowy w osi A/P prawy i lewy, wykonany ze stopu kobaltowo - chromowego, przynajmniej w 8 rozmiarach dla każdej ze stron. Wersja CR i PS.</t>
    </r>
  </si>
  <si>
    <r>
      <t xml:space="preserve">Komponent piszczelowy cementowy </t>
    </r>
    <r>
      <rPr>
        <sz val="8"/>
        <rFont val="Arial"/>
        <family val="2"/>
      </rPr>
      <t>modularny, uniwersalny wykonany ze stopu kobaltowo - chromowego, przynajmniej w 8 rozmiarach</t>
    </r>
  </si>
  <si>
    <r>
      <t xml:space="preserve">Komponent udowy cementowy
</t>
    </r>
    <r>
      <rPr>
        <sz val="9"/>
        <color indexed="8"/>
        <rFont val="Arial"/>
        <family val="2"/>
      </rPr>
      <t>Komponent udowy anatomiczny (lewy, prawy) w minimum 10 rozmiarach, z możliwością dołączenia trzpienia i adaptera offsetowego.</t>
    </r>
    <r>
      <rPr>
        <b/>
        <sz val="9"/>
        <color indexed="8"/>
        <rFont val="Arial"/>
        <family val="2"/>
      </rPr>
      <t xml:space="preserve">
</t>
    </r>
  </si>
  <si>
    <r>
      <t xml:space="preserve">Panewki bipolarne:
</t>
    </r>
    <r>
      <rPr>
        <sz val="8"/>
        <color indexed="8"/>
        <rFont val="Arial"/>
        <family val="2"/>
      </rPr>
      <t>- czasze do endoprotezoplastyki bipolarnej   przystosowane do zatrzaśnięcia głów o  średnicy 28 mm
- zewnętrzna powierzchnia czaszy metalowa,
- wewnątrz wykładzina polietylenowa,</t>
    </r>
  </si>
  <si>
    <r>
      <t xml:space="preserve">Trzpień endoprotezy polerowany:
</t>
    </r>
    <r>
      <rPr>
        <sz val="8"/>
        <color indexed="8"/>
        <rFont val="Arial"/>
        <family val="2"/>
      </rPr>
      <t>Trzpień prosty gładki wysokopolerowany, bezkołnierzowy z centralizerem w kształcie podwójnego klina</t>
    </r>
  </si>
  <si>
    <t>Dostawca zapewni szkolenie w technikach zakładania implantów oraz zapewni pełny depozyt w dostępnych rozmiarach.</t>
  </si>
  <si>
    <r>
      <t xml:space="preserve">Implant barkowy do rekonstrukcji więzadła obojczykowo-barkowego: </t>
    </r>
    <r>
      <rPr>
        <sz val="8"/>
        <color indexed="8"/>
        <rFont val="Arial"/>
        <family val="2"/>
      </rPr>
      <t>płytka tytanowa połączona z samozaciskową bezwęzłową pętlą polietylenową oraz guzikiem.</t>
    </r>
  </si>
  <si>
    <t xml:space="preserve">Dostawca zapewni instrumentarium niezbędne do założenia implantów oraz bank implantów z pełnym depozytem w dostępnych rozmiarach. </t>
  </si>
  <si>
    <t>Wkręt blokujący do blokowania bliższego końca gwoździa 5,0 mm, długość 26 do 60 mm</t>
  </si>
  <si>
    <t>Śruba stalowa DHS/DCS długość 55 do 130 mm, ze skokiem co 5 mm</t>
  </si>
  <si>
    <r>
      <t>Gwóźdź blokowany do kości ramiennej rekonstrukcyjny</t>
    </r>
    <r>
      <rPr>
        <sz val="9"/>
        <color indexed="8"/>
        <rFont val="Arial"/>
        <family val="2"/>
      </rPr>
      <t xml:space="preserve"> stalowy kaniulowane, minimum 4 śruby blokujące w części bliższej, fi 6 do 9 mm, w wersji krótkiej 150 mm i długiej 200-320 mm</t>
    </r>
  </si>
  <si>
    <t>Stabilizator dynamiczny DHS, płytka ustalająca, kąt 135 st. Liczba otworów do wkrętów 2 do 20, długość 70 do 350 mm</t>
  </si>
  <si>
    <t>Stabilizator dynamiczny DCS, płytka ustalająca, kąt 95 st. Liczba otworów do wkrętów 4 do 20, długość 70 do 340 mm</t>
  </si>
  <si>
    <t xml:space="preserve">Dostawca zapewni instrumentarium niezbędne do założenia implantów oraz bank implantów z pełnym depozytem w dostępnych rozmiarach.  </t>
  </si>
  <si>
    <t>Zestaw nr 2 - Endoprotezy stawu biodrowego rewizyjne i materiały uzupełniające</t>
  </si>
  <si>
    <r>
      <t>Trzpień rewizyjny modularny:</t>
    </r>
    <r>
      <rPr>
        <sz val="8"/>
        <rFont val="Arial"/>
        <family val="2"/>
      </rPr>
      <t xml:space="preserve">
Trzpień dystalny tytanowy w kształcie kronikalnym prosty lub zagięty w trzech długościach: 155mm, 195mm, 235mm (zagięty). 
</t>
    </r>
    <r>
      <rPr>
        <b/>
        <i/>
        <sz val="8"/>
        <rFont val="Arial"/>
        <family val="2"/>
      </rPr>
      <t xml:space="preserve"> Instrumentarium dostarczane na życzenie wraz z dostawą wyrobu</t>
    </r>
  </si>
  <si>
    <t>Element krętarzowy pokryty napylonym tytanem i hydroksyapatytem w 4 długościach oraz 4 offsetach lateralnych. Możliwość rotacji elementu krętarzowego po założeniu na trzpień. Łączenie z trzpieniem za pomocą śruby.</t>
  </si>
  <si>
    <r>
      <t>System wkładek chromokobaltowych implantowanych w czaszach metalowych panewek bezcementowych, umożliwiających zastosowanie artykulacji dwupłaszczyznowej.</t>
    </r>
    <r>
      <rPr>
        <sz val="8"/>
        <rFont val="Arial"/>
        <family val="2"/>
      </rPr>
      <t xml:space="preserve"> Wkładki akceptujące głowy polietylenowe w rozmiarach 42 mm OD do 64 mm OD, wykonane z nowoczesnego ultra usieciowanego polietylenu o wzmocnionej odporności na ścieranie i zwiekszonej wytrzymałości mechanicznej. Głowy polietylenowe umożliwiające jednocześnie artykulację wewnętrzną o średnicy 22,2 mm ID i 28 mm ID. Rozmiary wkładek chromokobaltowych: od 36 mm ID do 58 mm ID, o możliwości zastosowania głowy polietylenowej o średnicy zewnętrznej 36 mm już w panewce o rozmiarze 44 mm.</t>
    </r>
  </si>
  <si>
    <r>
      <t>Trzpień rewizyjny cementowy:</t>
    </r>
    <r>
      <rPr>
        <sz val="8"/>
        <color indexed="8"/>
        <rFont val="Arial"/>
        <family val="2"/>
      </rPr>
      <t xml:space="preserve">
Trzpień prosty gładki wysokopolerowany, bezkołnierzowy z centralizerem w kształcie podwójnego klina o różnej długości (standardowy i długi do 260mm) i minimum w 3 różnych offsetach. 
</t>
    </r>
    <r>
      <rPr>
        <b/>
        <i/>
        <sz val="8"/>
        <color indexed="8"/>
        <rFont val="Arial"/>
        <family val="2"/>
      </rPr>
      <t xml:space="preserve"> Instrumentarium dostarczane na życzenie wraz z dostawą wyrobu</t>
    </r>
  </si>
  <si>
    <r>
      <t>System panewkowych implantów rewizyjnych do uzupełniania ubytków kostnych w obrębie stropu panewki</t>
    </r>
    <r>
      <rPr>
        <sz val="8"/>
        <rFont val="Arial"/>
        <family val="2"/>
      </rPr>
      <t>, umożliwiający zastosowanie zarówno z sferyczną panewką bezcementową jak i z implantami cementowanymi.   Implanty systemu wykonane z czystego tytanu (CpTi), w kształcie półksiężyca umożliwiające ich stabilizację w dwóch wariantach. Implanty w 18 rozmiarach i 3 wielkościach: od 46mm średnicy zewnętrznej do 66mm średnicy zewnętrznej, o skoku co 4mm. Każdy rozmiar posiada wersje w 3 wielkościach: 15mm, 20mm, 25mm.      Implanty augmentów wyposażone są w otwory pod druty Kirschnera o średnicy 1,6mm do 2,0mm i otwory pod śruby tytanowe do stabilizacji augmentów</t>
    </r>
  </si>
  <si>
    <t>Głowy metalowe do trzpienia modularnego i cementowego o średnicy: 22mm, 28mm, 32mm, 36mm</t>
  </si>
  <si>
    <r>
      <t>Panewka cementowa:</t>
    </r>
    <r>
      <rPr>
        <sz val="8"/>
        <rFont val="Arial"/>
        <family val="2"/>
      </rPr>
      <t xml:space="preserve">
Panewka polietylenowa o wewnętrznej średnicy 32mm i zewnętrzej 50-58mm co 2 mm. Dodatkowo dystanser cementowany i okap zapobiegający zwichnięciom.</t>
    </r>
  </si>
  <si>
    <r>
      <t>Płytki do złamań okołoprotezowych:</t>
    </r>
    <r>
      <rPr>
        <sz val="8"/>
        <rFont val="Arial"/>
        <family val="2"/>
      </rPr>
      <t xml:space="preserve">
Płyty kompresyjne 5, 7, 9, 11, otworowe z nacięciami do linek, odpowiednio 6, 8, 10, 12 nacięć o długości od 165 - 305mm</t>
    </r>
  </si>
  <si>
    <t>Wyprofilowane płyty do złamań krętarzowych o grubości 4.0mm w dwóch rozmiarach proksymalnych (medium, large) i 6 długościach 100, 110, 150, 160, 200, 210mm posiadająca mechanizm blokujący do kabli oraz dodatkowe otwory na śruby korowe o średnicy 4.5mm.</t>
  </si>
  <si>
    <t>Zaciski do linek o średnicy 1,6mm lub 2,0mm</t>
  </si>
  <si>
    <t>Linka o średnicy 2.0mm i długości min. 650mm z plecionki 49 drutów ze stali bez oliwki</t>
  </si>
  <si>
    <r>
      <t>Siatki rekonstrukcyjne:</t>
    </r>
    <r>
      <rPr>
        <sz val="8"/>
        <rFont val="Arial"/>
        <family val="2"/>
      </rPr>
      <t xml:space="preserve">
Siatki rekonstrukcyjne do rewizji (panewkowe, udowe, udowe-anatomiczne, płaskie, stropowe)</t>
    </r>
  </si>
  <si>
    <t>Śruby do mocowania siatek rekonstrukcyjnych</t>
  </si>
  <si>
    <t>Tytanowy koszyk rewizyjny stosowany w przypadku braku dna panewki</t>
  </si>
  <si>
    <t>Śruby do koszyka tytanowego</t>
  </si>
  <si>
    <r>
      <t>Preparat kościozastępczy:</t>
    </r>
    <r>
      <rPr>
        <sz val="8"/>
        <rFont val="Arial"/>
        <family val="2"/>
      </rPr>
      <t xml:space="preserve">
Preparat składający się w 80% z fosforanu wapnia i w 20% z hydroksyapatytu, skład zbliżony do mineralnego składu tkanki kostnej. Możliwość mieszania z autogennymi lub allogennymi przeszczepami kostnymi. Występowanie w 2 wielkościach granulatu: 2-4mm i 4-6mm. Opakowanie 40g.</t>
    </r>
  </si>
  <si>
    <t>System do separacji koncentratu płytek krwi.</t>
  </si>
  <si>
    <t>Podłużna płytka metalowa o rozmiarze 13x4 mm trwale, bezwęzłowo związana z pętlą plecioną wykonaną z polietylenu o wysokiej wytrzymałości na zerwanie. Długość pętli od 15 do 50 mm ze skokiem co 5 mm. Opcjonalnie implant  bez pętli umożliwiający zawieszenie przeszczepu bezpośrednio na płytce oraz płytka wydłużona o 5 mm stanowiąca nakładkę na płytkę podstawową.
Implant na giętkim podajniku zaopatrzony dodatkowo w nić służącą do przeciągnięcia i obrócenia implantu w kanale udowym.</t>
  </si>
  <si>
    <t>19.</t>
  </si>
  <si>
    <t>Implant piszczelowy do rekonstrukcji wiązadeł krzyżowych – tytanowy. Śruba piszczelowa stożkowa o tępym gwincie i średnicy w zakresie 7-10mm i 3 rozmiarach długości (20mm, 25mm, 30mm), kaniulowana (kaniulacja o średnicy 1.5 mm).</t>
  </si>
  <si>
    <t>Zestaw nr 3 - endoprotezy cementowe i bipolarne</t>
  </si>
  <si>
    <r>
      <t xml:space="preserve">Głowa endoprotezy:
</t>
    </r>
    <r>
      <rPr>
        <sz val="8"/>
        <color indexed="8"/>
        <rFont val="Arial"/>
        <family val="2"/>
      </rPr>
      <t>- głowa metalowa 28 mm</t>
    </r>
  </si>
  <si>
    <r>
      <t xml:space="preserve">Panewka cementowa:
</t>
    </r>
    <r>
      <rPr>
        <sz val="8"/>
        <color indexed="8"/>
        <rFont val="Arial"/>
        <family val="2"/>
      </rPr>
      <t>Panewka polietylenowa typu Muller ze znacznikiem i średnicy wewnętrznej 28 mm</t>
    </r>
  </si>
  <si>
    <t>Cement kostny z Kolistyną i Erytromycyną</t>
  </si>
  <si>
    <t>Mieszalnik próżniowy do cementu</t>
  </si>
  <si>
    <t>Jednorazowy zestaw do płukania ciśnieniowego do endoprotezoplastyki</t>
  </si>
  <si>
    <t>Korek do jamy szpikowej</t>
  </si>
  <si>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</si>
  <si>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</si>
  <si>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</si>
  <si>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</si>
  <si>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</si>
  <si>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</si>
  <si>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</si>
  <si>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</si>
  <si>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</si>
  <si>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</si>
  <si>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 xml:space="preserve">Stabilizator klamrowy do stabilizacji urazów miednicy:
Pozwalający na natychmiastowe nastawienie i stabilizację tylnej części obręczy biodrowej, nie wymagający demontażu do badania TK i NMR. Możliwość przesunięcia liniowego ramion  oraz szybkie rozłożenie bez dodatkowych narzędzi.  Zestaw wyposażony w 2 ramiona rozporowe, gwintowane prowadniki, 2 szyny główne oraz kaniulowane śruby mocujące o długości 190 i 210 mm.
W skład kompletu wchodzi:
- pojemnik na stabilizator 1 szt.
- stabilizator kompletny 1 szt.
- śruby mocujące (dociskowe) 2 szt.
- klucz 1 szt.
-rękojeść do prowadzenia drutów Kirschnera 1 szt.
- druty Kirschnera 2,5 mm, długości 280 mm 10 szt.
</t>
  </si>
  <si>
    <t>Producent i nazwa własna</t>
  </si>
  <si>
    <t>szt.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</si>
  <si>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</si>
  <si>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</si>
  <si>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</si>
  <si>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</si>
  <si>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</si>
  <si>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</si>
  <si>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</si>
  <si>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</si>
  <si>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</si>
  <si>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</si>
  <si>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PAKIET NR 1</t>
  </si>
  <si>
    <t>10.</t>
  </si>
  <si>
    <t>Linki o średnicy 1,6mm oraz 2,0mm i długości min. 500mm z plecionki 49 drutów ze stali w komplecie z zaciskiem</t>
  </si>
  <si>
    <t>PAKIET NR 2</t>
  </si>
  <si>
    <t>PAKIET NR 3</t>
  </si>
  <si>
    <t>szt</t>
  </si>
  <si>
    <t>11.</t>
  </si>
  <si>
    <t>12.</t>
  </si>
  <si>
    <t>PAKIET NR 4</t>
  </si>
  <si>
    <t>13.</t>
  </si>
  <si>
    <t>14.</t>
  </si>
  <si>
    <t>15.</t>
  </si>
  <si>
    <t>16.</t>
  </si>
  <si>
    <t>17.</t>
  </si>
  <si>
    <t>18.</t>
  </si>
  <si>
    <t>Wykaz zapotrzebowania na okres 12 miesięcy</t>
  </si>
  <si>
    <t>Zestaw 1 - endoprotezy bezcementowe stawu biodrowego trzpienie</t>
  </si>
  <si>
    <r>
      <t>Trzpień endoprotezy typ III:</t>
    </r>
    <r>
      <rPr>
        <sz val="8"/>
        <rFont val="Arial"/>
        <family val="2"/>
      </rPr>
      <t xml:space="preserve">
Trzpień bezcementowy tytanowy, anatomiczny (osobno dla biodra lewego i prawego) z 6-cio stopniową antewersją, w minimum 9 rozmiarach, napylany na całej długości hydroksyapatytem w wersji standardowej i waryzowanej (zwiększający się kąt szyjkowo-trzonowy wraz ze wzrostem rozmiaru trzpienia). Stożek 12/14
</t>
    </r>
    <r>
      <rPr>
        <b/>
        <i/>
        <sz val="8"/>
        <rFont val="Arial"/>
        <family val="2"/>
      </rPr>
      <t>Instrumentarium dostarczane na życzenie wraz z dostawą wyrobu</t>
    </r>
  </si>
  <si>
    <r>
      <t>Trzpień endoprotezy typ IV:</t>
    </r>
    <r>
      <rPr>
        <sz val="8"/>
        <rFont val="Arial"/>
        <family val="2"/>
      </rPr>
      <t xml:space="preserve">      Trzpień endoprotezy tytanowy, cienki, w części proksymalnej spłaszczony stożek i pokryty w części bliższej wyłącznie okładziną tytanową nakładaną metodą napylania próżniowego – tzw. pokrycie plasma spray. Zamiennie pokrycie plasma spray i hydroksyapatyt. W przekroju poprzecznym zbliżony do rombu zaś w części dystalnej w przekroju zbliżony do koła o średnicach 8, 9, 10, 11, 12 mm. </t>
    </r>
    <r>
      <rPr>
        <b/>
        <i/>
        <sz val="8"/>
        <rFont val="Arial"/>
        <family val="2"/>
      </rPr>
      <t>Instrumentarium dostarczane na życzenie wraz z dostawą wyrobu</t>
    </r>
  </si>
  <si>
    <r>
      <t>Trzpień endoprotezy typ V:</t>
    </r>
    <r>
      <rPr>
        <sz val="8"/>
        <rFont val="Arial"/>
        <family val="2"/>
      </rPr>
      <t xml:space="preserve">
Trzpień endoprotezy tytanowy, modularny złożony z komponentu krętarza, adaptera oraz trzpienia śródszpikowego. Trzpień z mikroutkaniem umożliwiającym bezcementowe osadzenie endoprotezy. Łączna długość trzpienia od minimum 160 mm do minimum 400 mm. Komponent krętarzowy w minimum 5 rozmiarach. Opcjonalnie komponent krętarzowy z otworami umożliwiającymi doszycie tkanek miękkich. Trzpień śródszpikowy w minimum 5 długościach (każda długość w minimum 5 średnicach). Trzpienie wyposażone w możliwość blokowania śrubami na obwodzie. Trzpienie długie wygięte anatomicznie. Trzpień śródszpikowy typu „Wagner” – stożkowy, z płetwami blokującymi się w kości korowej i stabilizującymi rotacyjnie trzpień. Trzpień „Wagner” w minimum 3 długościach i 3 średnicach. Stożek protezy 12/14. 
</t>
    </r>
    <r>
      <rPr>
        <b/>
        <i/>
        <sz val="8"/>
        <rFont val="Arial"/>
        <family val="2"/>
      </rPr>
      <t xml:space="preserve"> Instrumentarium dostarczane na życzenie wraz z dostawą wyrobu</t>
    </r>
  </si>
  <si>
    <t>Adaptor przedłużający trzpień 25 i 30mm</t>
  </si>
  <si>
    <r>
      <t>Głowa endoprotezy:</t>
    </r>
    <r>
      <rPr>
        <sz val="8"/>
        <rFont val="Arial"/>
        <family val="2"/>
      </rPr>
      <t xml:space="preserve">
Głowa metalowa 28mm, 32mm w minimum 3 długościach</t>
    </r>
  </si>
  <si>
    <t>Głowa metalowa 36mm w minimum 3 długościach</t>
  </si>
  <si>
    <t>Głowa ceramiczna Biolox Delta 28mm, 32mm, 36mm w minimum 3 długościach</t>
  </si>
  <si>
    <t>Ostrza do piły oscylacyjnej</t>
  </si>
  <si>
    <t>Zestaw nr 2 - endoprotezy bezcementowe stawu biodrowego panewki</t>
  </si>
  <si>
    <r>
      <t>Panewka endoprotezy typ I:</t>
    </r>
    <r>
      <rPr>
        <sz val="8"/>
        <rFont val="Arial"/>
        <family val="2"/>
      </rPr>
      <t xml:space="preserve">
Panewka sferyczna typu „pressfit”. 
Ze stopu tytanu z pokryciem z warstwy porowatego tytanu oraz warstwy hydoksyapatytu.  Panewka nieznacznie spłaszczona na biegunie oraz posiadająca zgrubienie na brzegu.Implanty powinny występować w min. 11 rozmiarach od 44 mm do 62 mm (średnica zewnętrzna panewki).
Czasza panewki lita z zaślepionymi otworami na śruby 6,5 mm. 
Implant musi być dostosowany do stosowania minimum czterech typów artykulacji: polietylen/metal; ceramika / ceramika;  ceramika /polietylen. Wkłady do panewek kompatybilne z typem panewki w trzech rodzajach. Wymagane typy artykulacji: metal/polietylen; metal/metal/; ceramika/ceramika
</t>
    </r>
    <r>
      <rPr>
        <b/>
        <sz val="8"/>
        <rFont val="Arial"/>
        <family val="2"/>
      </rPr>
      <t>Instrumentarium podstawowe rozszerzone o instrumentarium do techniki małoinwazyjnej</t>
    </r>
    <r>
      <rPr>
        <sz val="8"/>
        <rFont val="Arial"/>
        <family val="2"/>
      </rPr>
      <t xml:space="preserve">         </t>
    </r>
  </si>
  <si>
    <t>1.1.</t>
  </si>
  <si>
    <t>Wkład polietylenowy do głów 28mm</t>
  </si>
  <si>
    <t>1.2</t>
  </si>
  <si>
    <r>
      <t>Panewka endoprotezy typ II:</t>
    </r>
    <r>
      <rPr>
        <sz val="8"/>
        <rFont val="Arial"/>
        <family val="2"/>
      </rPr>
      <t xml:space="preserve">
Bezcementowa panewka typu press-fit wykonana ze stopu tytanu o średnicy zewnętrznej  od minimum 46mm do minimum 64mm , pokryta tytanową okładziną porowatą napylaną próżniowo i dodatkowo warstwą hydroksyapatytu. Implant panewki dostępny w dwóch wersjach: hemisferycznej i z 15 stopniową nadbudową zapobiegającą zwichnięciom. Panewka umożliwiająca  dodatkową stabilizację śrubami, z otworami na śruby zaślepionymi fabrycznie.
</t>
    </r>
    <r>
      <rPr>
        <b/>
        <sz val="8"/>
        <rFont val="Arial"/>
        <family val="2"/>
      </rPr>
      <t>Instrumentarium podstawowe rozszerzone o instrumentarium do techniki małoinwazyjnej</t>
    </r>
  </si>
  <si>
    <t>2.1</t>
  </si>
  <si>
    <r>
      <t>Wkład polietylenowy</t>
    </r>
    <r>
      <rPr>
        <sz val="8"/>
        <rFont val="Arial"/>
        <family val="2"/>
      </rPr>
      <t xml:space="preserve">
Polietylen wzmocniony, stabilizowany przeciwutleniaczem, o niskiej ścieralności</t>
    </r>
  </si>
  <si>
    <t>2.2</t>
  </si>
  <si>
    <t>Wkład ceramiczny Biolox Delta</t>
  </si>
  <si>
    <t>Zestaw nr 1 Endoproteza stawu kolanowego anatomiczna</t>
  </si>
  <si>
    <t>PAKIET NR 7</t>
  </si>
  <si>
    <t>PAKIET NR 8</t>
  </si>
  <si>
    <t>Wkręty stalowe do kości korowej 4,5 mm, długość 16-100 mm, gniazdo sześciokątne, gwint na całej długości samogwintujące</t>
  </si>
  <si>
    <t>Zestaw nr 2 - płytki blokowane LCP</t>
  </si>
  <si>
    <t>Zestaw nr 3 - Gwoździe śródszpikowe i płytki DHS, DCS</t>
  </si>
  <si>
    <r>
      <t>Gwóźdź blokowany do kości udowej uniwersalny</t>
    </r>
    <r>
      <rPr>
        <sz val="9"/>
        <color indexed="8"/>
        <rFont val="Arial"/>
        <family val="2"/>
      </rPr>
      <t xml:space="preserve"> stalowy kompresyjno-rekonstrukcyjny prawy i lewy z możliwością zastosowania jako gwóźdź wsteczny udowy, fi 9-14 mm, długości 200 do 480 mm</t>
    </r>
  </si>
  <si>
    <t>Wkręt stalowy rekonstrukcyjny 6,5 mm, długość 65 do 115 mm</t>
  </si>
  <si>
    <t>Śruba zaślepiająca do gwoździa zwykła i przedłużająca</t>
  </si>
  <si>
    <t>Śruba kompresyjna</t>
  </si>
  <si>
    <t>Zestaw blokujący do gwoździa wstecznego udowego składający się z tulei, śruby i dwóch podkładek</t>
  </si>
  <si>
    <r>
      <t>Gwóźdź blokowany do kości piszczelowej</t>
    </r>
    <r>
      <rPr>
        <sz val="9"/>
        <color indexed="8"/>
        <rFont val="Arial"/>
        <family val="2"/>
      </rPr>
      <t xml:space="preserve"> stalowy rekonstrukcyjny, w części bliższej co najmniej 5 otworów w 3 płaszczyznach,w części dalszej min. 4 otwory,  w wersji litej, fi 8-10 mm i wersji kaniulowanej 9-12 mm, długość 270 do 390 mm</t>
    </r>
  </si>
  <si>
    <t>Wkręt blokujący do blokowania bliższego końca gwoździa, długość 30 do 80 mm</t>
  </si>
  <si>
    <r>
      <t>Gwóźdź blokowany do kości ramiennej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kompresyjny</t>
    </r>
    <r>
      <rPr>
        <sz val="9"/>
        <color indexed="8"/>
        <rFont val="Arial"/>
        <family val="2"/>
      </rPr>
      <t xml:space="preserve"> stalowy kaniulowane, fi 6 do 9 mm, długość 180 do 320 mm</t>
    </r>
  </si>
  <si>
    <t>1.4</t>
  </si>
  <si>
    <t>1.5</t>
  </si>
  <si>
    <t>2.3</t>
  </si>
  <si>
    <t>3.2</t>
  </si>
  <si>
    <t>5.1</t>
  </si>
  <si>
    <t>Gwintowniki do wkrętów korowych i gąbczastych 2,7 do 6,5 mm</t>
  </si>
  <si>
    <t>Podkładki tytanowe średnicy 10 i 14 mm do rekonstrukcji więzadłowych</t>
  </si>
  <si>
    <r>
      <t xml:space="preserve">Płytka blokowana tytanowa anatomiczna </t>
    </r>
    <r>
      <rPr>
        <b/>
        <sz val="9"/>
        <color indexed="8"/>
        <rFont val="Arial"/>
        <family val="2"/>
      </rPr>
      <t>do nasady dalszej kości promieniowej</t>
    </r>
    <r>
      <rPr>
        <sz val="9"/>
        <color indexed="8"/>
        <rFont val="Arial"/>
        <family val="2"/>
      </rPr>
      <t xml:space="preserve"> 3-5 otworowa</t>
    </r>
  </si>
  <si>
    <t>Wkręty blokowane samogwintujące tytanowe 2,4 mm, dł. 10-30 mm</t>
  </si>
  <si>
    <r>
      <t>Gwóźdź śródszpikowy blokowany stalowy do bliższego końca kości udowej krótki</t>
    </r>
    <r>
      <rPr>
        <sz val="9"/>
        <color indexed="8"/>
        <rFont val="Arial"/>
        <family val="2"/>
      </rPr>
      <t xml:space="preserve"> 220-280mm, średnica d=(10-12) mm, kąt (125-135)</t>
    </r>
    <r>
      <rPr>
        <vertAlign val="superscript"/>
        <sz val="9"/>
        <color indexed="8"/>
        <rFont val="Arial"/>
        <family val="2"/>
      </rPr>
      <t>0</t>
    </r>
    <r>
      <rPr>
        <sz val="9"/>
        <color indexed="8"/>
        <rFont val="Arial"/>
        <family val="2"/>
      </rPr>
      <t>, blokowany jedną śrubą kaniulowaną i pinem derotacyjnym  (lub drugą śrubą). Śruba w wersji teleskopowej i standard.</t>
    </r>
  </si>
  <si>
    <t>Śruba doszyjkowa stalowa teleskopowa, kaniulowana 11 mm 70-120 mm, w komplecie z zaślepką</t>
  </si>
  <si>
    <t>Śruba doszyjkowa stalowa kaniulowane standard 11 mm 70-120 mm</t>
  </si>
  <si>
    <t>Pin derotacyjny 4 mm, blokowany w gwoździu, dł. 70 120 mm</t>
  </si>
  <si>
    <t>Śruba zaślepiająca do gwoździa</t>
  </si>
  <si>
    <t xml:space="preserve">Śruba kompresyjna </t>
  </si>
  <si>
    <r>
      <t>Gwóźdź blokowany do kości udowej anatomiczny</t>
    </r>
    <r>
      <rPr>
        <sz val="9"/>
        <color indexed="8"/>
        <rFont val="Arial"/>
        <family val="2"/>
      </rPr>
      <t xml:space="preserve"> stalowy prawy i lewy kompresyjno-rekonstrukcyjny prawy, wygięty w 3 płaszczyznach, umożliwiający implantowanie z dostępu bocznego , fi 9-12 mm, długości 300 do 480 mm</t>
    </r>
  </si>
  <si>
    <r>
      <t>Gwóźdź blokowany do kości piszczelowej</t>
    </r>
    <r>
      <rPr>
        <sz val="9"/>
        <color indexed="8"/>
        <rFont val="Arial"/>
        <family val="2"/>
      </rPr>
      <t xml:space="preserve"> stalowy,  w wersji litej, fi 8-10 mm i wersji kaniulowanej 9-11 mm, długość 270 do 390 mm</t>
    </r>
  </si>
  <si>
    <r>
      <t>Gwóźdź blokowany do kości ramiennej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kompresyjny</t>
    </r>
    <r>
      <rPr>
        <sz val="9"/>
        <color indexed="8"/>
        <rFont val="Arial"/>
        <family val="2"/>
      </rPr>
      <t xml:space="preserve"> stalowy kaniulowane, fi 8 do 9 mm, długość 180 do 320 mm</t>
    </r>
  </si>
  <si>
    <t>Wkręt blokujący stalowy 4,5 mm, długość 28-80 mm</t>
  </si>
  <si>
    <r>
      <t>Stabilizator dynamiczny DHS,</t>
    </r>
    <r>
      <rPr>
        <sz val="9"/>
        <color indexed="8"/>
        <rFont val="Arial"/>
        <family val="2"/>
      </rPr>
      <t xml:space="preserve"> płytka ustalająca, kąt 135 st. Liczba otworów do wkrętów 2 do 12</t>
    </r>
  </si>
  <si>
    <r>
      <t xml:space="preserve">Stabilizator dynamiczny DCS, </t>
    </r>
    <r>
      <rPr>
        <sz val="9"/>
        <color indexed="8"/>
        <rFont val="Arial"/>
        <family val="2"/>
      </rPr>
      <t>płytka ustalająca, kąt 95 st. Liczba otworów do wkrętów 4 do 16</t>
    </r>
  </si>
  <si>
    <t>Śruba stalowa DHS/DCS 12,5 mm, długość 65 do 120 mm, ze skokiem co 5 mm</t>
  </si>
  <si>
    <t>Śruba stalowa DHS/DCS do kości osteoporotycznej 16 mm, długość 65 do 120 mm, ze skokiem co 5 mm</t>
  </si>
  <si>
    <t>Śruba stalowa kompresyjna</t>
  </si>
  <si>
    <t>7.1</t>
  </si>
  <si>
    <t>7.2</t>
  </si>
  <si>
    <t>7.3</t>
  </si>
  <si>
    <t>Wkręty stalowe do kości korowej 3,5 mm, długość 10-60 mm, gniazdo sześciokątne, gwint na całej długości, samogwintujące</t>
  </si>
  <si>
    <t>Wkręty stalowe do kości korowej 2,7 mm, długość 6-40 mm, gniazdo sześciokątne, gwint na całej długości, samogwintujące</t>
  </si>
  <si>
    <t>Wkręty stalowe do kości korowej 2,0 mm, długość 6-30 mm, gniazdo sześciokątne, gwint na całej długości, samogwintujące</t>
  </si>
  <si>
    <t>Wkręty stalowe kostkowe 4,5 mm, długość 25-70 mm, gniazdo sześciokątne, samogwintujące</t>
  </si>
  <si>
    <t>Wkręty stalowe łódkowate 3,5 mm, długość 12-40 mm gniazdo sześciokątne, gwint na całej długości, samogwintujące</t>
  </si>
  <si>
    <t>Wkręty stalowe do kości gąbczastej 6,5 mm, długość 30-120 mm, gniazdo sześciokątne, gwint na długości 16-32 mm, samogwintujące</t>
  </si>
  <si>
    <t>Wkręty stalowe do kości gąbczastej 6,5 mm, długość 30-120 mm, gniazdo sześciokątne, gwint na całej długości, samogwintujące</t>
  </si>
  <si>
    <t>Wkręty stalowe do kości gąbczastej 4,5 mm, długość 25-120 mm, gniazdo sześciokątne, samogwintujące</t>
  </si>
  <si>
    <t>Śruby kompresyjne Herberta kaniulowane 3,9/3 mm, długość 12 do 30 mm</t>
  </si>
  <si>
    <t>Śruby kompresyjne Herberta 5/4 mm, długość 16 do 60 mm</t>
  </si>
  <si>
    <t>Wkręty kaniulowane do kości gąbczastej, samogwintujące fi 5,0 mm, długość 40 do 70 mm, długość gwintu 32 mm, gniazdo sześciokątne</t>
  </si>
  <si>
    <t>Wkręty kaniulowane do kości gąbczastej, samogwintujące fi 7,0 mm, długość 40 do 130 mm, długość gwintu 32 mm, gniazdo sześciokątne</t>
  </si>
  <si>
    <t>Podkładki pod wkręty do kości gąbczastej i korowej o różnych średnicach</t>
  </si>
  <si>
    <t>Drut Kirschnera 0,8 do 1,4 mm długość 150 mm</t>
  </si>
  <si>
    <t>Zestaw nr 1 -Osteosynteza ogólna</t>
  </si>
  <si>
    <t>Drut Kirschnera 1,6 do 2,0 mm długość 150 mm</t>
  </si>
  <si>
    <t>Drut Kirschnera 1,6 do 2,0 mm długość 310 mm</t>
  </si>
  <si>
    <t>Drut Kirschnera 2,0 do 2,5 mm długość 310 mm</t>
  </si>
  <si>
    <t>Drut Kirschnera 3,0 mm długość 310 mm</t>
  </si>
  <si>
    <t>Drut Kirschnera z oliwką 1,8/310 mm</t>
  </si>
  <si>
    <t xml:space="preserve">Drut Kirschnera gwintowane 1,0 do 2,5 mm, długość 150 i 310 mm </t>
  </si>
  <si>
    <t>Drut kostny do cerklażu miękki w zwojach 10m, fi 0,3 do 1,2 mm</t>
  </si>
  <si>
    <t>Grot Steinmanna 3,0 do 5,0 mm, długość 150 do 210 mm</t>
  </si>
  <si>
    <t>Grotowkręty stożkowe samogwintujące do stabilizatora zewnętrznego 3/80mm</t>
  </si>
  <si>
    <t>Grotowkręty stożkowe samogwintujące do stabilizatora zewnętrznego 6/150mm</t>
  </si>
  <si>
    <t>Pręty Rusha 2,4 do 3,2 mm długość 150 do 240 mm</t>
  </si>
  <si>
    <t>Płytka kształtowa do nasady bliższej piszczeli lewa i prawa, szeroka i wąska do wkrętów 4,5 i 6,5 mm</t>
  </si>
  <si>
    <t>Płytka kształtowa Y do dalszego końca kości ramiennej, lewa i prawa do wkrętów 4,5 mm</t>
  </si>
  <si>
    <t>Płytka rynienkowa 1/3, szerokości 9 mm, do wkrętów 3,5 mm 4-8 otworów, otwory owalne</t>
  </si>
  <si>
    <t>Płytka rynienkowa 1/3 szerokości 7 mm ,  do wkrętów 3,5 lub 2,7 mm 4-8 otworów</t>
  </si>
  <si>
    <t>Płytka rynienkowa, szerokość 7 i 5 mm, do wkrętów 2,7 i 2 mm</t>
  </si>
  <si>
    <t>Płytka rynienkowa, kształtowa L i T-kształtna, szerokość trzonu do 7 mm, otwory pod wkręty korowe 2,7 mm</t>
  </si>
  <si>
    <t>Płytki kostne drobne gr. 1 do 2,5 mm, długość 12 do 100 mm, otwory pod wkręty 2,0 do 3,5 mm</t>
  </si>
  <si>
    <t>Płytka do kości piętowej, z zaczepem lub bez, lewa i prawa, otwory pod wkręty fi 3,5 mm, możliwość formowania</t>
  </si>
  <si>
    <t>Płytka stalowa do osteotomii podkolanowej, dystansowa, klinowa, wielkość klina 5 do 17,5mm, otwory pod wkręty korowe i gąbczaste 4,5 i 6,5 mm</t>
  </si>
  <si>
    <t>Wiertło kaniulowane  3,2/1,2 mm</t>
  </si>
  <si>
    <t>Wiertło kaniulowane 5/2,2 mm</t>
  </si>
  <si>
    <t>Wiertła o różnych długościach i średnicach 1,5 do 6,0 mm</t>
  </si>
  <si>
    <t>Gwintowniki do wkrętów korowych i gąbczastych  2,7 do 6,5 mm</t>
  </si>
  <si>
    <t>Wkręt korowy niskoprofilowy 4,5 mm 25 do 60 mm</t>
  </si>
  <si>
    <t>Wkręt gąbczasty niskoprofilowy 6,5 mm 24 do 40 mm</t>
  </si>
  <si>
    <t>Podkładka z długimi kolcami 14 mm pod wkręty niskoprofilowe</t>
  </si>
  <si>
    <t>Wkręt kotwiczący tytanowy od 3,5 do 6,5 mm z dwoma oczkami na nici</t>
  </si>
  <si>
    <t>Podkładka do więzadeł z 2-ma oczkami 14 mm</t>
  </si>
  <si>
    <r>
      <t xml:space="preserve">Płytka blokowana tytanowa </t>
    </r>
    <r>
      <rPr>
        <b/>
        <sz val="9"/>
        <color indexed="8"/>
        <rFont val="Arial"/>
        <family val="2"/>
      </rPr>
      <t>do nasady dalszej kości udowej</t>
    </r>
    <r>
      <rPr>
        <sz val="9"/>
        <color indexed="8"/>
        <rFont val="Arial"/>
        <family val="2"/>
      </rPr>
      <t xml:space="preserve"> od 4 do 16 otworów w części trzonowej, otwory do wkrętów blokowanych 5,0 i 7,3 mm, wkrętów korowych 4,5 mm</t>
    </r>
  </si>
  <si>
    <r>
      <t xml:space="preserve">Płytka blokowana tytanowa </t>
    </r>
    <r>
      <rPr>
        <b/>
        <sz val="9"/>
        <color indexed="8"/>
        <rFont val="Arial"/>
        <family val="2"/>
      </rPr>
      <t>rekonstrukcyjna, prosta</t>
    </r>
    <r>
      <rPr>
        <sz val="9"/>
        <color indexed="8"/>
        <rFont val="Arial"/>
        <family val="2"/>
      </rPr>
      <t>, 4-10 otworów, otwory do wkrętów 3,5 mm</t>
    </r>
  </si>
  <si>
    <r>
      <t xml:space="preserve">Płytka blokowana tytanowa anatomiczna do </t>
    </r>
    <r>
      <rPr>
        <b/>
        <sz val="9"/>
        <color indexed="8"/>
        <rFont val="Arial"/>
        <family val="2"/>
      </rPr>
      <t>nasady bliższej piszczeli</t>
    </r>
    <r>
      <rPr>
        <sz val="9"/>
        <color indexed="8"/>
        <rFont val="Arial"/>
        <family val="2"/>
      </rPr>
      <t>, boczna 4-16 otworów, otwory do wkrętów 3,5 mm</t>
    </r>
  </si>
  <si>
    <r>
      <t xml:space="preserve">Płytka blokowana tytanowa anatomiczna </t>
    </r>
    <r>
      <rPr>
        <b/>
        <sz val="9"/>
        <color indexed="8"/>
        <rFont val="Arial"/>
        <family val="2"/>
      </rPr>
      <t>do nasady dalszej piszczeli, przyśrodkowa</t>
    </r>
    <r>
      <rPr>
        <sz val="9"/>
        <color indexed="8"/>
        <rFont val="Arial"/>
        <family val="2"/>
      </rPr>
      <t xml:space="preserve"> 4-14 otworów, otwory do wkrętów 3,5 mm </t>
    </r>
  </si>
  <si>
    <r>
      <t xml:space="preserve">Płytka blokowana tytanowa anatomiczna do </t>
    </r>
    <r>
      <rPr>
        <b/>
        <sz val="9"/>
        <color indexed="8"/>
        <rFont val="Arial"/>
        <family val="2"/>
      </rPr>
      <t>nasady dalszej piszczeli, przednio-boczna</t>
    </r>
    <r>
      <rPr>
        <sz val="9"/>
        <color indexed="8"/>
        <rFont val="Arial"/>
        <family val="2"/>
      </rPr>
      <t xml:space="preserve"> 3-16 otworów, otwory do wkrętów 3,5 mm </t>
    </r>
  </si>
  <si>
    <r>
      <t xml:space="preserve">Płytka blokowana tytanowa do </t>
    </r>
    <r>
      <rPr>
        <b/>
        <sz val="9"/>
        <color indexed="8"/>
        <rFont val="Arial"/>
        <family val="2"/>
      </rPr>
      <t>nasady dalszej piszczeli w kształcie odwróconego krzyża</t>
    </r>
    <r>
      <rPr>
        <sz val="9"/>
        <color indexed="8"/>
        <rFont val="Arial"/>
        <family val="2"/>
      </rPr>
      <t>, z możliwością kształtowania i przycinania części nasadowej</t>
    </r>
  </si>
  <si>
    <r>
      <t xml:space="preserve">Płytka blokowana tytanowa </t>
    </r>
    <r>
      <rPr>
        <b/>
        <sz val="9"/>
        <color indexed="8"/>
        <rFont val="Arial"/>
        <family val="2"/>
      </rPr>
      <t>do kości strzałkowej dalsza</t>
    </r>
    <r>
      <rPr>
        <sz val="9"/>
        <color indexed="8"/>
        <rFont val="Arial"/>
        <family val="2"/>
      </rPr>
      <t>, boczna 2 do 10 otworów, otwory do wkrętów 3,5 mm, w części nasadowej wkręty 2,4 mm</t>
    </r>
  </si>
  <si>
    <r>
      <t>Płytka blokowana tytanowa anatomiczna</t>
    </r>
    <r>
      <rPr>
        <b/>
        <sz val="9"/>
        <color indexed="8"/>
        <rFont val="Arial"/>
        <family val="2"/>
      </rPr>
      <t xml:space="preserve"> do obojczyka, </t>
    </r>
    <r>
      <rPr>
        <sz val="9"/>
        <color indexed="8"/>
        <rFont val="Arial"/>
        <family val="2"/>
      </rPr>
      <t>prawa i lewa</t>
    </r>
  </si>
  <si>
    <r>
      <t xml:space="preserve">Płytka blokowana tytanowa do </t>
    </r>
    <r>
      <rPr>
        <b/>
        <sz val="9"/>
        <color indexed="8"/>
        <rFont val="Arial"/>
        <family val="2"/>
      </rPr>
      <t>nasady bliższej kości ramiennej</t>
    </r>
    <r>
      <rPr>
        <sz val="9"/>
        <color indexed="8"/>
        <rFont val="Arial"/>
        <family val="2"/>
      </rPr>
      <t xml:space="preserve"> od 3 do 10 otworów w części trzonowej, otwory do wkrętów 3,5 mm</t>
    </r>
  </si>
  <si>
    <r>
      <t>Płytki blokowane tytanowe anatomiczne</t>
    </r>
    <r>
      <rPr>
        <b/>
        <sz val="9"/>
        <color indexed="8"/>
        <rFont val="Arial"/>
        <family val="2"/>
      </rPr>
      <t xml:space="preserve"> do dalszego końca kości ramiennej </t>
    </r>
    <r>
      <rPr>
        <sz val="9"/>
        <color indexed="8"/>
        <rFont val="Arial"/>
        <family val="2"/>
      </rPr>
      <t>przyśrodkowa i tylno-boczna stosowane parami</t>
    </r>
  </si>
  <si>
    <r>
      <t>Płytka blokowana tytanowa anatomiczna</t>
    </r>
    <r>
      <rPr>
        <b/>
        <sz val="9"/>
        <color indexed="8"/>
        <rFont val="Arial"/>
        <family val="2"/>
      </rPr>
      <t xml:space="preserve"> do nasady bliższej kości łokciowej</t>
    </r>
  </si>
  <si>
    <r>
      <t xml:space="preserve">Płytka blokowana tytanowa anatomiczna </t>
    </r>
    <r>
      <rPr>
        <b/>
        <sz val="9"/>
        <color indexed="8"/>
        <rFont val="Arial"/>
        <family val="2"/>
      </rPr>
      <t>do nasady dalszej kości promieniowej</t>
    </r>
    <r>
      <rPr>
        <sz val="9"/>
        <color indexed="8"/>
        <rFont val="Arial"/>
        <family val="2"/>
      </rPr>
      <t xml:space="preserve"> 3-5 otworowa, w wersji wąskiej i szerokiej</t>
    </r>
  </si>
  <si>
    <r>
      <t xml:space="preserve">Płytka blokowana tytanowa anatomiczna o grubości do 2 mm, </t>
    </r>
    <r>
      <rPr>
        <b/>
        <sz val="9"/>
        <color indexed="8"/>
        <rFont val="Arial"/>
        <family val="2"/>
      </rPr>
      <t>T-kształtna, ukośna 4-otworowa</t>
    </r>
    <r>
      <rPr>
        <sz val="9"/>
        <color indexed="8"/>
        <rFont val="Arial"/>
        <family val="2"/>
      </rPr>
      <t xml:space="preserve">, długość 28-32 mm, oraz </t>
    </r>
    <r>
      <rPr>
        <b/>
        <sz val="9"/>
        <color indexed="8"/>
        <rFont val="Arial"/>
        <family val="2"/>
      </rPr>
      <t>płytka prosta</t>
    </r>
    <r>
      <rPr>
        <sz val="9"/>
        <color indexed="8"/>
        <rFont val="Arial"/>
        <family val="2"/>
      </rPr>
      <t xml:space="preserve"> 4 do 8 otworowa z otworami do wkrętów korowych 2,7 mm i blokowanych 2,4 i 2,7 mm</t>
    </r>
  </si>
  <si>
    <t>Wkręty blokowane samogwintujące tytanowe kaniulowane  7,3 mm, dł. 30-90 mm</t>
  </si>
  <si>
    <t>Wkręty blokowane samogwintujące tytanowe 5,0 mm, dł. 20-90 mm</t>
  </si>
  <si>
    <t>Wkręty blokowane samogwintujące tytanowe 3,5 mm, dł. 16-85 mm</t>
  </si>
  <si>
    <t>Wkręty blokowane samogwintujące tytanowe 2,4 i 2,7 mm, dł. 10-30 mm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</si>
</sst>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9" fontId="2" fillId="0" borderId="15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2" fillId="4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9" fontId="2" fillId="0" borderId="15" xfId="0" applyNumberFormat="1" applyFont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9" fontId="15" fillId="0" borderId="1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4" fontId="15" fillId="0" borderId="14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4" fontId="33" fillId="0" borderId="0" xfId="0" applyNumberFormat="1" applyFont="1" applyAlignment="1">
      <alignment/>
    </xf>
    <xf numFmtId="0" fontId="34" fillId="0" borderId="0" xfId="0" applyFont="1" applyFill="1" applyBorder="1" applyAlignment="1">
      <alignment horizontal="right" vertical="center" wrapText="1"/>
    </xf>
    <xf numFmtId="0" fontId="33" fillId="0" borderId="0" xfId="0" applyFont="1" applyAlignment="1">
      <alignment/>
    </xf>
    <xf numFmtId="4" fontId="9" fillId="0" borderId="0" xfId="0" applyNumberFormat="1" applyFont="1" applyAlignment="1">
      <alignment/>
    </xf>
    <xf numFmtId="0" fontId="35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/>
    </xf>
    <xf numFmtId="4" fontId="38" fillId="0" borderId="14" xfId="0" applyNumberFormat="1" applyFont="1" applyFill="1" applyBorder="1" applyAlignment="1">
      <alignment horizontal="center" vertical="center"/>
    </xf>
    <xf numFmtId="4" fontId="38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9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justify"/>
    </xf>
    <xf numFmtId="0" fontId="40" fillId="0" borderId="0" xfId="0" applyFont="1" applyAlignment="1">
      <alignment/>
    </xf>
    <xf numFmtId="0" fontId="41" fillId="0" borderId="25" xfId="0" applyFont="1" applyBorder="1" applyAlignment="1">
      <alignment horizontal="center" vertical="top" wrapText="1"/>
    </xf>
    <xf numFmtId="0" fontId="41" fillId="0" borderId="26" xfId="0" applyFont="1" applyBorder="1" applyAlignment="1">
      <alignment horizontal="center" vertical="top" wrapText="1"/>
    </xf>
    <xf numFmtId="0" fontId="41" fillId="0" borderId="25" xfId="0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0" xfId="0" applyFont="1" applyBorder="1" applyAlignment="1">
      <alignment/>
    </xf>
    <xf numFmtId="0" fontId="39" fillId="0" borderId="25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  <xf numFmtId="0" fontId="41" fillId="0" borderId="27" xfId="0" applyFont="1" applyBorder="1" applyAlignment="1">
      <alignment horizontal="center" vertical="top" wrapText="1"/>
    </xf>
    <xf numFmtId="0" fontId="41" fillId="0" borderId="28" xfId="0" applyFont="1" applyBorder="1" applyAlignment="1">
      <alignment horizontal="center" vertical="top" wrapText="1"/>
    </xf>
    <xf numFmtId="4" fontId="38" fillId="0" borderId="2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0" fontId="41" fillId="0" borderId="29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1" fontId="2" fillId="4" borderId="32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/>
    </xf>
    <xf numFmtId="4" fontId="38" fillId="0" borderId="24" xfId="0" applyNumberFormat="1" applyFont="1" applyFill="1" applyBorder="1" applyAlignment="1">
      <alignment horizontal="center" vertical="center"/>
    </xf>
    <xf numFmtId="0" fontId="39" fillId="0" borderId="25" xfId="0" applyFont="1" applyBorder="1" applyAlignment="1">
      <alignment vertical="top" wrapText="1"/>
    </xf>
    <xf numFmtId="0" fontId="39" fillId="0" borderId="26" xfId="0" applyFont="1" applyBorder="1" applyAlignment="1">
      <alignment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15" fillId="0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4" fontId="15" fillId="0" borderId="0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right"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5" fillId="0" borderId="38" xfId="0" applyFont="1" applyFill="1" applyBorder="1" applyAlignment="1">
      <alignment horizontal="right"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3"/>
  <sheetViews>
    <sheetView tabSelected="1" zoomScaleSheetLayoutView="100" zoomScalePageLayoutView="0" workbookViewId="0" topLeftCell="A425">
      <selection activeCell="P6" sqref="P6"/>
    </sheetView>
  </sheetViews>
  <sheetFormatPr defaultColWidth="9.140625" defaultRowHeight="15"/>
  <cols>
    <col min="1" max="1" width="3.140625" style="0" customWidth="1"/>
    <col min="2" max="2" width="51.28125" style="0" customWidth="1"/>
    <col min="3" max="3" width="6.140625" style="0" customWidth="1"/>
    <col min="4" max="4" width="4.421875" style="0" customWidth="1"/>
    <col min="5" max="5" width="8.421875" style="0" customWidth="1"/>
    <col min="6" max="6" width="12.8515625" style="0" customWidth="1"/>
    <col min="7" max="7" width="6.421875" style="0" customWidth="1"/>
    <col min="8" max="8" width="11.8515625" style="0" customWidth="1"/>
    <col min="9" max="9" width="12.8515625" style="0" customWidth="1"/>
    <col min="10" max="10" width="11.00390625" style="0" bestFit="1" customWidth="1"/>
    <col min="11" max="11" width="10.28125" style="0" customWidth="1"/>
    <col min="25" max="25" width="18.28125" style="0" customWidth="1"/>
  </cols>
  <sheetData>
    <row r="1" spans="1:3" ht="15.75">
      <c r="A1" s="161" t="s">
        <v>212</v>
      </c>
      <c r="B1" s="161"/>
      <c r="C1" s="161"/>
    </row>
    <row r="2" spans="2:6" s="53" customFormat="1" ht="15.75">
      <c r="B2" s="54"/>
      <c r="F2" s="100"/>
    </row>
    <row r="3" spans="2:7" ht="18.75">
      <c r="B3" s="55" t="s">
        <v>197</v>
      </c>
      <c r="C3" s="56"/>
      <c r="D3" s="4"/>
      <c r="G3" s="3"/>
    </row>
    <row r="4" spans="2:3" ht="15.75" thickBot="1">
      <c r="B4" s="13" t="s">
        <v>213</v>
      </c>
      <c r="C4" s="3"/>
    </row>
    <row r="5" spans="1:11" ht="45.75" thickBot="1">
      <c r="A5" s="9" t="s">
        <v>174</v>
      </c>
      <c r="B5" s="10" t="s">
        <v>175</v>
      </c>
      <c r="C5" s="10" t="s">
        <v>176</v>
      </c>
      <c r="D5" s="10" t="s">
        <v>177</v>
      </c>
      <c r="E5" s="10" t="s">
        <v>178</v>
      </c>
      <c r="F5" s="10" t="s">
        <v>179</v>
      </c>
      <c r="G5" s="11" t="s">
        <v>180</v>
      </c>
      <c r="H5" s="11" t="s">
        <v>181</v>
      </c>
      <c r="I5" s="10" t="s">
        <v>182</v>
      </c>
      <c r="J5" s="10" t="s">
        <v>183</v>
      </c>
      <c r="K5" s="10" t="s">
        <v>185</v>
      </c>
    </row>
    <row r="6" spans="1:11" ht="89.25" customHeight="1">
      <c r="A6" s="41" t="s">
        <v>188</v>
      </c>
      <c r="B6" s="101" t="s">
        <v>126</v>
      </c>
      <c r="C6" s="7">
        <v>10</v>
      </c>
      <c r="D6" s="7" t="s">
        <v>186</v>
      </c>
      <c r="E6" s="16"/>
      <c r="F6" s="17">
        <f aca="true" t="shared" si="0" ref="F6:F15">E6*C6</f>
        <v>0</v>
      </c>
      <c r="G6" s="8">
        <v>0.08</v>
      </c>
      <c r="H6" s="17">
        <f aca="true" t="shared" si="1" ref="H6:H15">F6*G6</f>
        <v>0</v>
      </c>
      <c r="I6" s="17">
        <f aca="true" t="shared" si="2" ref="I6:I15">F6+H6</f>
        <v>0</v>
      </c>
      <c r="J6" s="7"/>
      <c r="K6" s="7"/>
    </row>
    <row r="7" spans="1:11" ht="129.75" customHeight="1">
      <c r="A7" s="41" t="s">
        <v>189</v>
      </c>
      <c r="B7" s="102" t="s">
        <v>127</v>
      </c>
      <c r="C7" s="1">
        <v>10</v>
      </c>
      <c r="D7" s="1" t="s">
        <v>186</v>
      </c>
      <c r="E7" s="16"/>
      <c r="F7" s="17">
        <f t="shared" si="0"/>
        <v>0</v>
      </c>
      <c r="G7" s="2">
        <v>0.08</v>
      </c>
      <c r="H7" s="17">
        <f t="shared" si="1"/>
        <v>0</v>
      </c>
      <c r="I7" s="17">
        <f t="shared" si="2"/>
        <v>0</v>
      </c>
      <c r="J7" s="1"/>
      <c r="K7" s="1"/>
    </row>
    <row r="8" spans="1:11" ht="99.75" customHeight="1">
      <c r="A8" s="41" t="s">
        <v>190</v>
      </c>
      <c r="B8" s="102" t="s">
        <v>214</v>
      </c>
      <c r="C8" s="1">
        <v>5</v>
      </c>
      <c r="D8" s="1" t="s">
        <v>186</v>
      </c>
      <c r="E8" s="16"/>
      <c r="F8" s="17">
        <f t="shared" si="0"/>
        <v>0</v>
      </c>
      <c r="G8" s="2">
        <v>0.08</v>
      </c>
      <c r="H8" s="17">
        <f t="shared" si="1"/>
        <v>0</v>
      </c>
      <c r="I8" s="17">
        <f t="shared" si="2"/>
        <v>0</v>
      </c>
      <c r="J8" s="1"/>
      <c r="K8" s="1"/>
    </row>
    <row r="9" spans="1:11" ht="100.5" customHeight="1">
      <c r="A9" s="41" t="s">
        <v>191</v>
      </c>
      <c r="B9" s="102" t="s">
        <v>215</v>
      </c>
      <c r="C9" s="1">
        <v>1</v>
      </c>
      <c r="D9" s="1" t="s">
        <v>186</v>
      </c>
      <c r="E9" s="16"/>
      <c r="F9" s="17">
        <f t="shared" si="0"/>
        <v>0</v>
      </c>
      <c r="G9" s="2">
        <v>0.08</v>
      </c>
      <c r="H9" s="17">
        <f t="shared" si="1"/>
        <v>0</v>
      </c>
      <c r="I9" s="17">
        <f t="shared" si="2"/>
        <v>0</v>
      </c>
      <c r="J9" s="1"/>
      <c r="K9" s="1"/>
    </row>
    <row r="10" spans="1:11" ht="180" customHeight="1">
      <c r="A10" s="41">
        <v>5</v>
      </c>
      <c r="B10" s="102" t="s">
        <v>216</v>
      </c>
      <c r="C10" s="1">
        <v>10</v>
      </c>
      <c r="D10" s="1" t="s">
        <v>186</v>
      </c>
      <c r="E10" s="16"/>
      <c r="F10" s="17">
        <f t="shared" si="0"/>
        <v>0</v>
      </c>
      <c r="G10" s="2">
        <v>0.08</v>
      </c>
      <c r="H10" s="17">
        <f t="shared" si="1"/>
        <v>0</v>
      </c>
      <c r="I10" s="17">
        <f t="shared" si="2"/>
        <v>0</v>
      </c>
      <c r="J10" s="1"/>
      <c r="K10" s="1"/>
    </row>
    <row r="11" spans="1:11" ht="15">
      <c r="A11" s="41" t="s">
        <v>250</v>
      </c>
      <c r="B11" s="6" t="s">
        <v>217</v>
      </c>
      <c r="C11" s="1">
        <v>4</v>
      </c>
      <c r="D11" s="1" t="s">
        <v>186</v>
      </c>
      <c r="E11" s="16"/>
      <c r="F11" s="17">
        <f t="shared" si="0"/>
        <v>0</v>
      </c>
      <c r="G11" s="2">
        <v>0.08</v>
      </c>
      <c r="H11" s="17">
        <f t="shared" si="1"/>
        <v>0</v>
      </c>
      <c r="I11" s="17">
        <f t="shared" si="2"/>
        <v>0</v>
      </c>
      <c r="J11" s="1"/>
      <c r="K11" s="1"/>
    </row>
    <row r="12" spans="1:11" ht="22.5">
      <c r="A12" s="41">
        <v>6</v>
      </c>
      <c r="B12" s="102" t="s">
        <v>218</v>
      </c>
      <c r="C12" s="1">
        <v>25</v>
      </c>
      <c r="D12" s="1" t="s">
        <v>186</v>
      </c>
      <c r="E12" s="16"/>
      <c r="F12" s="17">
        <f t="shared" si="0"/>
        <v>0</v>
      </c>
      <c r="G12" s="2">
        <v>0.08</v>
      </c>
      <c r="H12" s="17">
        <f t="shared" si="1"/>
        <v>0</v>
      </c>
      <c r="I12" s="17">
        <f t="shared" si="2"/>
        <v>0</v>
      </c>
      <c r="J12" s="1"/>
      <c r="K12" s="1"/>
    </row>
    <row r="13" spans="1:11" ht="15">
      <c r="A13" s="41">
        <v>7</v>
      </c>
      <c r="B13" s="6" t="s">
        <v>219</v>
      </c>
      <c r="C13" s="1">
        <v>5</v>
      </c>
      <c r="D13" s="1" t="s">
        <v>186</v>
      </c>
      <c r="E13" s="16"/>
      <c r="F13" s="17">
        <f t="shared" si="0"/>
        <v>0</v>
      </c>
      <c r="G13" s="2">
        <v>0.08</v>
      </c>
      <c r="H13" s="17">
        <f t="shared" si="1"/>
        <v>0</v>
      </c>
      <c r="I13" s="17">
        <f t="shared" si="2"/>
        <v>0</v>
      </c>
      <c r="J13" s="1"/>
      <c r="K13" s="1"/>
    </row>
    <row r="14" spans="1:11" ht="22.5">
      <c r="A14" s="41">
        <v>8</v>
      </c>
      <c r="B14" s="6" t="s">
        <v>220</v>
      </c>
      <c r="C14" s="1">
        <v>5</v>
      </c>
      <c r="D14" s="1" t="s">
        <v>186</v>
      </c>
      <c r="E14" s="16"/>
      <c r="F14" s="17">
        <f t="shared" si="0"/>
        <v>0</v>
      </c>
      <c r="G14" s="2">
        <v>0.08</v>
      </c>
      <c r="H14" s="17">
        <f t="shared" si="1"/>
        <v>0</v>
      </c>
      <c r="I14" s="17">
        <f t="shared" si="2"/>
        <v>0</v>
      </c>
      <c r="J14" s="1"/>
      <c r="K14" s="1"/>
    </row>
    <row r="15" spans="1:11" ht="15.75" thickBot="1">
      <c r="A15" s="42">
        <v>9</v>
      </c>
      <c r="B15" s="37" t="s">
        <v>221</v>
      </c>
      <c r="C15" s="39">
        <v>20</v>
      </c>
      <c r="D15" s="47" t="s">
        <v>186</v>
      </c>
      <c r="E15" s="16"/>
      <c r="F15" s="43">
        <f t="shared" si="0"/>
        <v>0</v>
      </c>
      <c r="G15" s="103">
        <v>0.08</v>
      </c>
      <c r="H15" s="43">
        <f t="shared" si="1"/>
        <v>0</v>
      </c>
      <c r="I15" s="43">
        <f t="shared" si="2"/>
        <v>0</v>
      </c>
      <c r="J15" s="39"/>
      <c r="K15" s="39"/>
    </row>
    <row r="16" spans="1:9" ht="15.75" thickBot="1">
      <c r="A16" s="162" t="s">
        <v>187</v>
      </c>
      <c r="B16" s="163"/>
      <c r="C16" s="163"/>
      <c r="D16" s="163"/>
      <c r="E16" s="164"/>
      <c r="F16" s="85">
        <f>SUM(F6:F15)</f>
        <v>0</v>
      </c>
      <c r="G16" s="40">
        <v>0.08</v>
      </c>
      <c r="H16" s="77">
        <f>SUM(H6:H15)</f>
        <v>0</v>
      </c>
      <c r="I16" s="78">
        <f>SUM(I6:I15)</f>
        <v>0</v>
      </c>
    </row>
    <row r="19" ht="27" thickBot="1">
      <c r="B19" s="14" t="s">
        <v>222</v>
      </c>
    </row>
    <row r="20" spans="1:11" ht="45.75" thickBot="1">
      <c r="A20" s="9" t="s">
        <v>174</v>
      </c>
      <c r="B20" s="10" t="s">
        <v>175</v>
      </c>
      <c r="C20" s="10" t="s">
        <v>176</v>
      </c>
      <c r="D20" s="10" t="s">
        <v>177</v>
      </c>
      <c r="E20" s="10" t="s">
        <v>178</v>
      </c>
      <c r="F20" s="10" t="s">
        <v>179</v>
      </c>
      <c r="G20" s="11" t="s">
        <v>180</v>
      </c>
      <c r="H20" s="11" t="s">
        <v>181</v>
      </c>
      <c r="I20" s="10" t="s">
        <v>182</v>
      </c>
      <c r="J20" s="10" t="s">
        <v>183</v>
      </c>
      <c r="K20" s="10" t="s">
        <v>185</v>
      </c>
    </row>
    <row r="21" spans="1:11" ht="168.75">
      <c r="A21" s="41" t="s">
        <v>188</v>
      </c>
      <c r="B21" s="101" t="s">
        <v>223</v>
      </c>
      <c r="C21" s="7">
        <v>10</v>
      </c>
      <c r="D21" s="7" t="s">
        <v>186</v>
      </c>
      <c r="E21" s="16"/>
      <c r="F21" s="17">
        <f aca="true" t="shared" si="3" ref="F21:F27">E21*C21</f>
        <v>0</v>
      </c>
      <c r="G21" s="8">
        <v>0.08</v>
      </c>
      <c r="H21" s="17">
        <f aca="true" t="shared" si="4" ref="H21:H27">F21*G21</f>
        <v>0</v>
      </c>
      <c r="I21" s="17">
        <f aca="true" t="shared" si="5" ref="I21:I27">F21+H21</f>
        <v>0</v>
      </c>
      <c r="J21" s="7"/>
      <c r="K21" s="7"/>
    </row>
    <row r="22" spans="1:11" ht="15">
      <c r="A22" s="41" t="s">
        <v>224</v>
      </c>
      <c r="B22" s="102" t="s">
        <v>225</v>
      </c>
      <c r="C22" s="1">
        <v>10</v>
      </c>
      <c r="D22" s="1" t="s">
        <v>186</v>
      </c>
      <c r="E22" s="16"/>
      <c r="F22" s="17">
        <f t="shared" si="3"/>
        <v>0</v>
      </c>
      <c r="G22" s="2">
        <v>0.08</v>
      </c>
      <c r="H22" s="17">
        <f t="shared" si="4"/>
        <v>0</v>
      </c>
      <c r="I22" s="17">
        <f t="shared" si="5"/>
        <v>0</v>
      </c>
      <c r="J22" s="1"/>
      <c r="K22" s="7"/>
    </row>
    <row r="23" spans="1:11" ht="126.75" customHeight="1">
      <c r="A23" s="41" t="s">
        <v>189</v>
      </c>
      <c r="B23" s="102" t="s">
        <v>227</v>
      </c>
      <c r="C23" s="1">
        <v>20</v>
      </c>
      <c r="D23" s="1" t="s">
        <v>186</v>
      </c>
      <c r="E23" s="16"/>
      <c r="F23" s="17">
        <f t="shared" si="3"/>
        <v>0</v>
      </c>
      <c r="G23" s="2">
        <v>0.08</v>
      </c>
      <c r="H23" s="17">
        <f t="shared" si="4"/>
        <v>0</v>
      </c>
      <c r="I23" s="17">
        <f t="shared" si="5"/>
        <v>0</v>
      </c>
      <c r="J23" s="1"/>
      <c r="K23" s="7"/>
    </row>
    <row r="24" spans="1:11" ht="33.75">
      <c r="A24" s="41" t="s">
        <v>228</v>
      </c>
      <c r="B24" s="102" t="s">
        <v>229</v>
      </c>
      <c r="C24" s="1">
        <v>15</v>
      </c>
      <c r="D24" s="1" t="s">
        <v>186</v>
      </c>
      <c r="E24" s="16"/>
      <c r="F24" s="17">
        <f t="shared" si="3"/>
        <v>0</v>
      </c>
      <c r="G24" s="2">
        <v>0.08</v>
      </c>
      <c r="H24" s="17">
        <f t="shared" si="4"/>
        <v>0</v>
      </c>
      <c r="I24" s="17">
        <f t="shared" si="5"/>
        <v>0</v>
      </c>
      <c r="J24" s="1"/>
      <c r="K24" s="7"/>
    </row>
    <row r="25" spans="1:11" ht="15">
      <c r="A25" s="41" t="s">
        <v>230</v>
      </c>
      <c r="B25" s="102" t="s">
        <v>231</v>
      </c>
      <c r="C25" s="1">
        <v>5</v>
      </c>
      <c r="D25" s="1" t="s">
        <v>186</v>
      </c>
      <c r="E25" s="16"/>
      <c r="F25" s="27">
        <f t="shared" si="3"/>
        <v>0</v>
      </c>
      <c r="G25" s="15">
        <v>0.08</v>
      </c>
      <c r="H25" s="27">
        <f t="shared" si="4"/>
        <v>0</v>
      </c>
      <c r="I25" s="27">
        <f t="shared" si="5"/>
        <v>0</v>
      </c>
      <c r="J25" s="28"/>
      <c r="K25" s="7"/>
    </row>
    <row r="26" spans="1:11" ht="144.75">
      <c r="A26" s="41">
        <v>3</v>
      </c>
      <c r="B26" s="102" t="s">
        <v>125</v>
      </c>
      <c r="C26" s="1">
        <v>2</v>
      </c>
      <c r="D26" s="1" t="s">
        <v>186</v>
      </c>
      <c r="E26" s="16"/>
      <c r="F26" s="27">
        <f t="shared" si="3"/>
        <v>0</v>
      </c>
      <c r="G26" s="15">
        <v>0.08</v>
      </c>
      <c r="H26" s="27">
        <f t="shared" si="4"/>
        <v>0</v>
      </c>
      <c r="I26" s="27">
        <f t="shared" si="5"/>
        <v>0</v>
      </c>
      <c r="J26" s="28"/>
      <c r="K26" s="7"/>
    </row>
    <row r="27" spans="1:11" ht="23.25" thickBot="1">
      <c r="A27" s="42">
        <v>4</v>
      </c>
      <c r="B27" s="105" t="s">
        <v>71</v>
      </c>
      <c r="C27" s="39">
        <v>10</v>
      </c>
      <c r="D27" s="39" t="s">
        <v>186</v>
      </c>
      <c r="E27" s="16"/>
      <c r="F27" s="43">
        <f t="shared" si="3"/>
        <v>0</v>
      </c>
      <c r="G27" s="44">
        <v>0.08</v>
      </c>
      <c r="H27" s="43">
        <f t="shared" si="4"/>
        <v>0</v>
      </c>
      <c r="I27" s="43">
        <f t="shared" si="5"/>
        <v>0</v>
      </c>
      <c r="J27" s="46"/>
      <c r="K27" s="47"/>
    </row>
    <row r="28" spans="1:11" ht="15.75" thickBot="1">
      <c r="A28" s="162" t="s">
        <v>187</v>
      </c>
      <c r="B28" s="168"/>
      <c r="C28" s="168"/>
      <c r="D28" s="168"/>
      <c r="E28" s="169"/>
      <c r="F28" s="84">
        <f>SUM(F21:F27)</f>
        <v>0</v>
      </c>
      <c r="G28" s="45">
        <v>0.08</v>
      </c>
      <c r="H28" s="79">
        <f>SUM(H21:H27)</f>
        <v>0</v>
      </c>
      <c r="I28" s="80">
        <f>SUM(I21:I27)</f>
        <v>0</v>
      </c>
      <c r="J28" s="29"/>
      <c r="K28" s="29"/>
    </row>
    <row r="30" ht="22.5">
      <c r="B30" s="106" t="s">
        <v>72</v>
      </c>
    </row>
    <row r="31" ht="22.5">
      <c r="B31" s="106" t="s">
        <v>128</v>
      </c>
    </row>
    <row r="34" ht="27" thickBot="1">
      <c r="B34" s="14" t="s">
        <v>73</v>
      </c>
    </row>
    <row r="35" spans="1:11" ht="45.75" thickBot="1">
      <c r="A35" s="9" t="s">
        <v>174</v>
      </c>
      <c r="B35" s="10" t="s">
        <v>175</v>
      </c>
      <c r="C35" s="10" t="s">
        <v>176</v>
      </c>
      <c r="D35" s="10" t="s">
        <v>177</v>
      </c>
      <c r="E35" s="10" t="s">
        <v>178</v>
      </c>
      <c r="F35" s="10" t="s">
        <v>179</v>
      </c>
      <c r="G35" s="11" t="s">
        <v>180</v>
      </c>
      <c r="H35" s="11" t="s">
        <v>181</v>
      </c>
      <c r="I35" s="10" t="s">
        <v>182</v>
      </c>
      <c r="J35" s="10" t="s">
        <v>183</v>
      </c>
      <c r="K35" s="10" t="s">
        <v>185</v>
      </c>
    </row>
    <row r="36" spans="1:11" ht="217.5" customHeight="1">
      <c r="A36" s="41" t="s">
        <v>188</v>
      </c>
      <c r="B36" s="101" t="s">
        <v>74</v>
      </c>
      <c r="C36" s="7">
        <v>3</v>
      </c>
      <c r="D36" s="7" t="s">
        <v>186</v>
      </c>
      <c r="E36" s="16"/>
      <c r="F36" s="17">
        <f>E36*C36</f>
        <v>0</v>
      </c>
      <c r="G36" s="8">
        <v>0.08</v>
      </c>
      <c r="H36" s="17">
        <f>F36*G36</f>
        <v>0</v>
      </c>
      <c r="I36" s="17">
        <f>F36+H36</f>
        <v>0</v>
      </c>
      <c r="J36" s="7"/>
      <c r="K36" s="7"/>
    </row>
    <row r="37" spans="1:11" ht="15.75" thickBot="1">
      <c r="A37" s="162" t="s">
        <v>187</v>
      </c>
      <c r="B37" s="168"/>
      <c r="C37" s="168"/>
      <c r="D37" s="168"/>
      <c r="E37" s="169"/>
      <c r="F37" s="84">
        <f>SUM(F36:F36)</f>
        <v>0</v>
      </c>
      <c r="G37" s="45">
        <v>0.08</v>
      </c>
      <c r="H37" s="79">
        <f>SUM(H36:H36)</f>
        <v>0</v>
      </c>
      <c r="I37" s="80">
        <f>SUM(I36:I36)</f>
        <v>0</v>
      </c>
      <c r="J37" s="29"/>
      <c r="K37" s="29"/>
    </row>
    <row r="40" ht="27" thickBot="1">
      <c r="B40" s="14" t="s">
        <v>75</v>
      </c>
    </row>
    <row r="41" spans="1:11" ht="45.75" thickBot="1">
      <c r="A41" s="9" t="s">
        <v>174</v>
      </c>
      <c r="B41" s="10" t="s">
        <v>175</v>
      </c>
      <c r="C41" s="10" t="s">
        <v>176</v>
      </c>
      <c r="D41" s="10" t="s">
        <v>177</v>
      </c>
      <c r="E41" s="10" t="s">
        <v>178</v>
      </c>
      <c r="F41" s="10" t="s">
        <v>179</v>
      </c>
      <c r="G41" s="11" t="s">
        <v>180</v>
      </c>
      <c r="H41" s="11" t="s">
        <v>181</v>
      </c>
      <c r="I41" s="10" t="s">
        <v>182</v>
      </c>
      <c r="J41" s="10" t="s">
        <v>183</v>
      </c>
      <c r="K41" s="10" t="s">
        <v>185</v>
      </c>
    </row>
    <row r="42" spans="1:11" ht="112.5">
      <c r="A42" s="41" t="s">
        <v>188</v>
      </c>
      <c r="B42" s="101" t="s">
        <v>76</v>
      </c>
      <c r="C42" s="7">
        <v>5</v>
      </c>
      <c r="D42" s="7" t="s">
        <v>186</v>
      </c>
      <c r="E42" s="16"/>
      <c r="F42" s="17">
        <f aca="true" t="shared" si="6" ref="F42:F48">E42*C42</f>
        <v>0</v>
      </c>
      <c r="G42" s="8">
        <v>0.08</v>
      </c>
      <c r="H42" s="17">
        <f aca="true" t="shared" si="7" ref="H42:H48">F42*G42</f>
        <v>0</v>
      </c>
      <c r="I42" s="17">
        <f aca="true" t="shared" si="8" ref="I42:I48">F42+H42</f>
        <v>0</v>
      </c>
      <c r="J42" s="7"/>
      <c r="K42" s="7"/>
    </row>
    <row r="43" spans="1:11" ht="22.5">
      <c r="A43" s="41" t="s">
        <v>77</v>
      </c>
      <c r="B43" s="6" t="s">
        <v>78</v>
      </c>
      <c r="C43" s="1">
        <v>2</v>
      </c>
      <c r="D43" s="1" t="s">
        <v>186</v>
      </c>
      <c r="E43" s="16"/>
      <c r="F43" s="17">
        <f t="shared" si="6"/>
        <v>0</v>
      </c>
      <c r="G43" s="2">
        <v>0.08</v>
      </c>
      <c r="H43" s="17">
        <f t="shared" si="7"/>
        <v>0</v>
      </c>
      <c r="I43" s="17">
        <f t="shared" si="8"/>
        <v>0</v>
      </c>
      <c r="J43" s="1"/>
      <c r="K43" s="7"/>
    </row>
    <row r="44" spans="1:11" ht="15">
      <c r="A44" s="41" t="s">
        <v>226</v>
      </c>
      <c r="B44" s="6" t="s">
        <v>79</v>
      </c>
      <c r="C44" s="1">
        <v>5</v>
      </c>
      <c r="D44" s="1" t="s">
        <v>186</v>
      </c>
      <c r="E44" s="16"/>
      <c r="F44" s="17">
        <f t="shared" si="6"/>
        <v>0</v>
      </c>
      <c r="G44" s="2">
        <v>0.08</v>
      </c>
      <c r="H44" s="17">
        <f t="shared" si="7"/>
        <v>0</v>
      </c>
      <c r="I44" s="17">
        <f t="shared" si="8"/>
        <v>0</v>
      </c>
      <c r="J44" s="1"/>
      <c r="K44" s="7"/>
    </row>
    <row r="45" spans="1:11" ht="22.5">
      <c r="A45" s="41" t="s">
        <v>80</v>
      </c>
      <c r="B45" s="6" t="s">
        <v>81</v>
      </c>
      <c r="C45" s="1">
        <v>10</v>
      </c>
      <c r="D45" s="1" t="s">
        <v>186</v>
      </c>
      <c r="E45" s="16"/>
      <c r="F45" s="17">
        <f t="shared" si="6"/>
        <v>0</v>
      </c>
      <c r="G45" s="2">
        <v>0.08</v>
      </c>
      <c r="H45" s="17">
        <f t="shared" si="7"/>
        <v>0</v>
      </c>
      <c r="I45" s="17">
        <f t="shared" si="8"/>
        <v>0</v>
      </c>
      <c r="J45" s="1"/>
      <c r="K45" s="7"/>
    </row>
    <row r="46" spans="1:11" ht="22.5">
      <c r="A46" s="41" t="s">
        <v>189</v>
      </c>
      <c r="B46" s="102" t="s">
        <v>82</v>
      </c>
      <c r="C46" s="1">
        <v>1</v>
      </c>
      <c r="D46" s="1" t="s">
        <v>186</v>
      </c>
      <c r="E46" s="16"/>
      <c r="F46" s="17">
        <f t="shared" si="6"/>
        <v>0</v>
      </c>
      <c r="G46" s="2">
        <v>0.08</v>
      </c>
      <c r="H46" s="17">
        <f t="shared" si="7"/>
        <v>0</v>
      </c>
      <c r="I46" s="17">
        <f t="shared" si="8"/>
        <v>0</v>
      </c>
      <c r="J46" s="1"/>
      <c r="K46" s="7"/>
    </row>
    <row r="47" spans="1:11" ht="56.25">
      <c r="A47" s="41" t="s">
        <v>190</v>
      </c>
      <c r="B47" s="102" t="s">
        <v>94</v>
      </c>
      <c r="C47" s="1">
        <v>2</v>
      </c>
      <c r="D47" s="1" t="s">
        <v>186</v>
      </c>
      <c r="E47" s="16"/>
      <c r="F47" s="27">
        <f t="shared" si="6"/>
        <v>0</v>
      </c>
      <c r="G47" s="15">
        <v>0.08</v>
      </c>
      <c r="H47" s="27">
        <f t="shared" si="7"/>
        <v>0</v>
      </c>
      <c r="I47" s="27">
        <f t="shared" si="8"/>
        <v>0</v>
      </c>
      <c r="J47" s="28"/>
      <c r="K47" s="7"/>
    </row>
    <row r="48" spans="1:11" ht="33.75">
      <c r="A48" s="41" t="s">
        <v>191</v>
      </c>
      <c r="B48" s="102" t="s">
        <v>95</v>
      </c>
      <c r="C48" s="1">
        <v>4</v>
      </c>
      <c r="D48" s="1" t="s">
        <v>186</v>
      </c>
      <c r="E48" s="16"/>
      <c r="F48" s="27">
        <f t="shared" si="6"/>
        <v>0</v>
      </c>
      <c r="G48" s="15">
        <v>0.08</v>
      </c>
      <c r="H48" s="27">
        <f t="shared" si="7"/>
        <v>0</v>
      </c>
      <c r="I48" s="27">
        <f t="shared" si="8"/>
        <v>0</v>
      </c>
      <c r="J48" s="28"/>
      <c r="K48" s="7"/>
    </row>
    <row r="49" spans="1:11" ht="15">
      <c r="A49" s="41" t="s">
        <v>96</v>
      </c>
      <c r="B49" s="6" t="s">
        <v>97</v>
      </c>
      <c r="C49" s="1">
        <v>12</v>
      </c>
      <c r="D49" s="1" t="s">
        <v>186</v>
      </c>
      <c r="E49" s="16"/>
      <c r="F49" s="27">
        <f>E49*C49</f>
        <v>0</v>
      </c>
      <c r="G49" s="15">
        <v>0.08</v>
      </c>
      <c r="H49" s="27">
        <f>F49*G49</f>
        <v>0</v>
      </c>
      <c r="I49" s="27">
        <f>F49+H49</f>
        <v>0</v>
      </c>
      <c r="J49" s="28"/>
      <c r="K49" s="7"/>
    </row>
    <row r="50" spans="1:11" ht="15.75" thickBot="1">
      <c r="A50" s="42" t="s">
        <v>98</v>
      </c>
      <c r="B50" s="37" t="s">
        <v>99</v>
      </c>
      <c r="C50" s="39">
        <v>4</v>
      </c>
      <c r="D50" s="39" t="s">
        <v>186</v>
      </c>
      <c r="E50" s="16"/>
      <c r="F50" s="43">
        <f>E50*C50</f>
        <v>0</v>
      </c>
      <c r="G50" s="44">
        <v>0.08</v>
      </c>
      <c r="H50" s="43">
        <f>F50*G50</f>
        <v>0</v>
      </c>
      <c r="I50" s="43">
        <f>F50+H50</f>
        <v>0</v>
      </c>
      <c r="J50" s="46"/>
      <c r="K50" s="47"/>
    </row>
    <row r="51" spans="1:11" ht="15.75" thickBot="1">
      <c r="A51" s="162" t="s">
        <v>187</v>
      </c>
      <c r="B51" s="168"/>
      <c r="C51" s="168"/>
      <c r="D51" s="168"/>
      <c r="E51" s="169"/>
      <c r="F51" s="84">
        <f>SUM(F42:F50)</f>
        <v>0</v>
      </c>
      <c r="G51" s="45">
        <v>0.08</v>
      </c>
      <c r="H51" s="79">
        <f>SUM(H42:H50)</f>
        <v>0</v>
      </c>
      <c r="I51" s="80">
        <f>SUM(I42:I50)</f>
        <v>0</v>
      </c>
      <c r="J51" s="29"/>
      <c r="K51" s="29"/>
    </row>
    <row r="54" ht="15.75" thickBot="1">
      <c r="B54" s="14" t="s">
        <v>100</v>
      </c>
    </row>
    <row r="55" spans="1:11" ht="45.75" thickBot="1">
      <c r="A55" s="9" t="s">
        <v>174</v>
      </c>
      <c r="B55" s="10" t="s">
        <v>175</v>
      </c>
      <c r="C55" s="10" t="s">
        <v>176</v>
      </c>
      <c r="D55" s="10" t="s">
        <v>177</v>
      </c>
      <c r="E55" s="10" t="s">
        <v>178</v>
      </c>
      <c r="F55" s="10" t="s">
        <v>179</v>
      </c>
      <c r="G55" s="11" t="s">
        <v>180</v>
      </c>
      <c r="H55" s="11" t="s">
        <v>181</v>
      </c>
      <c r="I55" s="10" t="s">
        <v>182</v>
      </c>
      <c r="J55" s="10" t="s">
        <v>183</v>
      </c>
      <c r="K55" s="10" t="s">
        <v>185</v>
      </c>
    </row>
    <row r="56" spans="1:11" ht="78.75">
      <c r="A56" s="41" t="s">
        <v>188</v>
      </c>
      <c r="B56" s="101" t="s">
        <v>101</v>
      </c>
      <c r="C56" s="7">
        <v>30</v>
      </c>
      <c r="D56" s="7" t="s">
        <v>186</v>
      </c>
      <c r="E56" s="16"/>
      <c r="F56" s="17">
        <f aca="true" t="shared" si="9" ref="F56:F61">E56*C56</f>
        <v>0</v>
      </c>
      <c r="G56" s="8">
        <v>0.08</v>
      </c>
      <c r="H56" s="17">
        <f aca="true" t="shared" si="10" ref="H56:H61">F56*G56</f>
        <v>0</v>
      </c>
      <c r="I56" s="17">
        <f aca="true" t="shared" si="11" ref="I56:I61">F56+H56</f>
        <v>0</v>
      </c>
      <c r="J56" s="7"/>
      <c r="K56" s="7"/>
    </row>
    <row r="57" spans="1:11" ht="93.75" customHeight="1">
      <c r="A57" s="41" t="s">
        <v>189</v>
      </c>
      <c r="B57" s="102" t="s">
        <v>102</v>
      </c>
      <c r="C57" s="1">
        <v>25</v>
      </c>
      <c r="D57" s="1" t="s">
        <v>186</v>
      </c>
      <c r="E57" s="16"/>
      <c r="F57" s="17">
        <f t="shared" si="9"/>
        <v>0</v>
      </c>
      <c r="G57" s="2">
        <v>0.08</v>
      </c>
      <c r="H57" s="17">
        <f t="shared" si="10"/>
        <v>0</v>
      </c>
      <c r="I57" s="17">
        <f t="shared" si="11"/>
        <v>0</v>
      </c>
      <c r="J57" s="1"/>
      <c r="K57" s="7"/>
    </row>
    <row r="58" spans="1:11" ht="22.5">
      <c r="A58" s="41" t="s">
        <v>190</v>
      </c>
      <c r="B58" s="102" t="s">
        <v>103</v>
      </c>
      <c r="C58" s="1">
        <v>30</v>
      </c>
      <c r="D58" s="1" t="s">
        <v>186</v>
      </c>
      <c r="E58" s="16"/>
      <c r="F58" s="17">
        <f t="shared" si="9"/>
        <v>0</v>
      </c>
      <c r="G58" s="2">
        <v>0.08</v>
      </c>
      <c r="H58" s="17">
        <f t="shared" si="10"/>
        <v>0</v>
      </c>
      <c r="I58" s="17">
        <f t="shared" si="11"/>
        <v>0</v>
      </c>
      <c r="J58" s="1"/>
      <c r="K58" s="7"/>
    </row>
    <row r="59" spans="1:11" ht="49.5" customHeight="1">
      <c r="A59" s="41" t="s">
        <v>191</v>
      </c>
      <c r="B59" s="102" t="s">
        <v>104</v>
      </c>
      <c r="C59" s="1">
        <v>4</v>
      </c>
      <c r="D59" s="1" t="s">
        <v>186</v>
      </c>
      <c r="E59" s="16"/>
      <c r="F59" s="17">
        <f t="shared" si="9"/>
        <v>0</v>
      </c>
      <c r="G59" s="2">
        <v>0.08</v>
      </c>
      <c r="H59" s="17">
        <f t="shared" si="10"/>
        <v>0</v>
      </c>
      <c r="I59" s="17">
        <f t="shared" si="11"/>
        <v>0</v>
      </c>
      <c r="J59" s="1"/>
      <c r="K59" s="7"/>
    </row>
    <row r="60" spans="1:11" ht="15">
      <c r="A60" s="41" t="s">
        <v>192</v>
      </c>
      <c r="B60" s="6" t="s">
        <v>105</v>
      </c>
      <c r="C60" s="1">
        <v>30</v>
      </c>
      <c r="D60" s="1" t="s">
        <v>186</v>
      </c>
      <c r="E60" s="16"/>
      <c r="F60" s="17">
        <f t="shared" si="9"/>
        <v>0</v>
      </c>
      <c r="G60" s="2">
        <v>0.08</v>
      </c>
      <c r="H60" s="17">
        <f t="shared" si="10"/>
        <v>0</v>
      </c>
      <c r="I60" s="17">
        <f t="shared" si="11"/>
        <v>0</v>
      </c>
      <c r="J60" s="1"/>
      <c r="K60" s="7"/>
    </row>
    <row r="61" spans="1:11" ht="22.5">
      <c r="A61" s="41" t="s">
        <v>193</v>
      </c>
      <c r="B61" s="6" t="s">
        <v>106</v>
      </c>
      <c r="C61" s="1">
        <v>5</v>
      </c>
      <c r="D61" s="1" t="s">
        <v>186</v>
      </c>
      <c r="E61" s="16"/>
      <c r="F61" s="27">
        <f t="shared" si="9"/>
        <v>0</v>
      </c>
      <c r="G61" s="15">
        <v>0.08</v>
      </c>
      <c r="H61" s="27">
        <f t="shared" si="10"/>
        <v>0</v>
      </c>
      <c r="I61" s="27">
        <f t="shared" si="11"/>
        <v>0</v>
      </c>
      <c r="J61" s="28"/>
      <c r="K61" s="7"/>
    </row>
    <row r="62" spans="1:11" ht="33.75">
      <c r="A62" s="41" t="s">
        <v>194</v>
      </c>
      <c r="B62" s="102" t="s">
        <v>107</v>
      </c>
      <c r="C62" s="1">
        <v>30</v>
      </c>
      <c r="D62" s="1" t="s">
        <v>186</v>
      </c>
      <c r="E62" s="16"/>
      <c r="F62" s="27">
        <f>E62*C62</f>
        <v>0</v>
      </c>
      <c r="G62" s="15">
        <v>0.08</v>
      </c>
      <c r="H62" s="27">
        <f>F62*G62</f>
        <v>0</v>
      </c>
      <c r="I62" s="27">
        <f>F62+H62</f>
        <v>0</v>
      </c>
      <c r="J62" s="28"/>
      <c r="K62" s="7"/>
    </row>
    <row r="63" spans="1:11" ht="33.75">
      <c r="A63" s="104" t="s">
        <v>195</v>
      </c>
      <c r="B63" s="102" t="s">
        <v>108</v>
      </c>
      <c r="C63" s="1">
        <v>30</v>
      </c>
      <c r="D63" s="1" t="s">
        <v>186</v>
      </c>
      <c r="E63" s="16"/>
      <c r="F63" s="27">
        <f>E63*C63</f>
        <v>0</v>
      </c>
      <c r="G63" s="15">
        <v>0.08</v>
      </c>
      <c r="H63" s="27">
        <f>F63*G63</f>
        <v>0</v>
      </c>
      <c r="I63" s="27">
        <f>F63+H63</f>
        <v>0</v>
      </c>
      <c r="J63" s="28"/>
      <c r="K63" s="1"/>
    </row>
    <row r="64" spans="1:11" ht="15.75" thickBot="1">
      <c r="A64" s="42" t="s">
        <v>196</v>
      </c>
      <c r="B64" s="108" t="s">
        <v>109</v>
      </c>
      <c r="C64" s="47">
        <v>30</v>
      </c>
      <c r="D64" s="47" t="s">
        <v>186</v>
      </c>
      <c r="E64" s="16"/>
      <c r="F64" s="43">
        <f>E64*C64</f>
        <v>0</v>
      </c>
      <c r="G64" s="103">
        <v>0.08</v>
      </c>
      <c r="H64" s="43">
        <f>F64*G64</f>
        <v>0</v>
      </c>
      <c r="I64" s="43">
        <f>F64+H64</f>
        <v>0</v>
      </c>
      <c r="J64" s="107"/>
      <c r="K64" s="47"/>
    </row>
    <row r="65" spans="1:11" ht="15.75" thickBot="1">
      <c r="A65" s="162" t="s">
        <v>187</v>
      </c>
      <c r="B65" s="168"/>
      <c r="C65" s="168"/>
      <c r="D65" s="168"/>
      <c r="E65" s="169"/>
      <c r="F65" s="84">
        <f>SUM(F56:F64)</f>
        <v>0</v>
      </c>
      <c r="G65" s="45">
        <v>0.08</v>
      </c>
      <c r="H65" s="79">
        <f>SUM(H56:H64)</f>
        <v>0</v>
      </c>
      <c r="I65" s="80">
        <f>SUM(I56:I64)</f>
        <v>0</v>
      </c>
      <c r="J65" s="29"/>
      <c r="K65" s="29"/>
    </row>
    <row r="67" ht="45">
      <c r="B67" s="106" t="s">
        <v>110</v>
      </c>
    </row>
    <row r="69" ht="15">
      <c r="B69" t="s">
        <v>111</v>
      </c>
    </row>
    <row r="70" ht="15">
      <c r="B70" s="109" t="s">
        <v>129</v>
      </c>
    </row>
    <row r="71" ht="15" customHeight="1"/>
    <row r="74" spans="1:10" ht="18.75">
      <c r="A74" s="18"/>
      <c r="B74" s="5" t="s">
        <v>200</v>
      </c>
      <c r="C74" s="19"/>
      <c r="D74" s="19"/>
      <c r="E74" s="19"/>
      <c r="F74" s="19"/>
      <c r="G74" s="19"/>
      <c r="H74" s="19"/>
      <c r="I74" s="19"/>
      <c r="J74" s="19"/>
    </row>
    <row r="75" spans="1:10" ht="15.75" thickBot="1">
      <c r="A75" s="23" t="s">
        <v>113</v>
      </c>
      <c r="B75" s="21"/>
      <c r="C75" s="22"/>
      <c r="D75" s="20"/>
      <c r="E75" s="20"/>
      <c r="F75" s="20"/>
      <c r="G75" s="20"/>
      <c r="H75" s="20"/>
      <c r="I75" s="20"/>
      <c r="J75" s="20"/>
    </row>
    <row r="76" spans="1:12" ht="45.75" thickBot="1">
      <c r="A76" s="9" t="s">
        <v>174</v>
      </c>
      <c r="B76" s="10" t="s">
        <v>175</v>
      </c>
      <c r="C76" s="10" t="s">
        <v>176</v>
      </c>
      <c r="D76" s="10" t="s">
        <v>177</v>
      </c>
      <c r="E76" s="10" t="s">
        <v>178</v>
      </c>
      <c r="F76" s="10" t="s">
        <v>179</v>
      </c>
      <c r="G76" s="11" t="s">
        <v>180</v>
      </c>
      <c r="H76" s="11" t="s">
        <v>181</v>
      </c>
      <c r="I76" s="10" t="s">
        <v>182</v>
      </c>
      <c r="J76" s="10" t="s">
        <v>183</v>
      </c>
      <c r="K76" s="10" t="s">
        <v>185</v>
      </c>
      <c r="L76" s="29"/>
    </row>
    <row r="77" spans="1:12" ht="67.5">
      <c r="A77" s="48" t="s">
        <v>188</v>
      </c>
      <c r="B77" s="110" t="s">
        <v>114</v>
      </c>
      <c r="C77" s="30">
        <v>20</v>
      </c>
      <c r="D77" s="1" t="s">
        <v>186</v>
      </c>
      <c r="E77" s="32"/>
      <c r="F77" s="32">
        <f>E77*C77</f>
        <v>0</v>
      </c>
      <c r="G77" s="33">
        <v>0.08</v>
      </c>
      <c r="H77" s="32">
        <f>F77*G77</f>
        <v>0</v>
      </c>
      <c r="I77" s="32">
        <f>F77+H77</f>
        <v>0</v>
      </c>
      <c r="J77" s="30"/>
      <c r="K77" s="35"/>
      <c r="L77" s="29"/>
    </row>
    <row r="78" spans="1:12" ht="56.25">
      <c r="A78" s="48" t="s">
        <v>189</v>
      </c>
      <c r="B78" s="110" t="s">
        <v>116</v>
      </c>
      <c r="C78" s="30">
        <v>20</v>
      </c>
      <c r="D78" s="1" t="s">
        <v>186</v>
      </c>
      <c r="E78" s="32"/>
      <c r="F78" s="32">
        <f aca="true" t="shared" si="12" ref="F78:F85">E78*C78</f>
        <v>0</v>
      </c>
      <c r="G78" s="33">
        <v>0.08</v>
      </c>
      <c r="H78" s="32">
        <f aca="true" t="shared" si="13" ref="H78:H85">F78*G78</f>
        <v>0</v>
      </c>
      <c r="I78" s="32">
        <f aca="true" t="shared" si="14" ref="I78:I85">F78+H78</f>
        <v>0</v>
      </c>
      <c r="J78" s="30"/>
      <c r="K78" s="35"/>
      <c r="L78" s="29"/>
    </row>
    <row r="79" spans="1:12" ht="90">
      <c r="A79" s="48" t="s">
        <v>190</v>
      </c>
      <c r="B79" s="110" t="s">
        <v>115</v>
      </c>
      <c r="C79" s="30">
        <v>30</v>
      </c>
      <c r="D79" s="1" t="s">
        <v>186</v>
      </c>
      <c r="E79" s="32"/>
      <c r="F79" s="32">
        <f t="shared" si="12"/>
        <v>0</v>
      </c>
      <c r="G79" s="33">
        <v>0.08</v>
      </c>
      <c r="H79" s="32">
        <f t="shared" si="13"/>
        <v>0</v>
      </c>
      <c r="I79" s="32">
        <f t="shared" si="14"/>
        <v>0</v>
      </c>
      <c r="J79" s="30"/>
      <c r="K79" s="35"/>
      <c r="L79" s="29"/>
    </row>
    <row r="80" spans="1:12" ht="112.5">
      <c r="A80" s="63" t="s">
        <v>191</v>
      </c>
      <c r="B80" s="110" t="s">
        <v>117</v>
      </c>
      <c r="C80" s="30">
        <v>10</v>
      </c>
      <c r="D80" s="1" t="s">
        <v>186</v>
      </c>
      <c r="E80" s="32"/>
      <c r="F80" s="32">
        <f t="shared" si="12"/>
        <v>0</v>
      </c>
      <c r="G80" s="33">
        <v>0.08</v>
      </c>
      <c r="H80" s="32">
        <f t="shared" si="13"/>
        <v>0</v>
      </c>
      <c r="I80" s="32">
        <f t="shared" si="14"/>
        <v>0</v>
      </c>
      <c r="J80" s="30"/>
      <c r="K80" s="35"/>
      <c r="L80" s="29"/>
    </row>
    <row r="81" spans="1:12" ht="45">
      <c r="A81" s="48" t="s">
        <v>192</v>
      </c>
      <c r="B81" s="110" t="s">
        <v>119</v>
      </c>
      <c r="C81" s="30">
        <v>5</v>
      </c>
      <c r="D81" s="1" t="s">
        <v>186</v>
      </c>
      <c r="E81" s="32"/>
      <c r="F81" s="32">
        <f t="shared" si="12"/>
        <v>0</v>
      </c>
      <c r="G81" s="33">
        <v>0.08</v>
      </c>
      <c r="H81" s="32">
        <f t="shared" si="13"/>
        <v>0</v>
      </c>
      <c r="I81" s="32">
        <f t="shared" si="14"/>
        <v>0</v>
      </c>
      <c r="J81" s="30"/>
      <c r="K81" s="35"/>
      <c r="L81" s="29"/>
    </row>
    <row r="82" spans="1:12" ht="33.75">
      <c r="A82" s="48" t="s">
        <v>193</v>
      </c>
      <c r="B82" s="111" t="s">
        <v>118</v>
      </c>
      <c r="C82" s="30">
        <v>35</v>
      </c>
      <c r="D82" s="1" t="s">
        <v>186</v>
      </c>
      <c r="E82" s="32"/>
      <c r="F82" s="32">
        <f t="shared" si="12"/>
        <v>0</v>
      </c>
      <c r="G82" s="33">
        <v>0.08</v>
      </c>
      <c r="H82" s="32">
        <f t="shared" si="13"/>
        <v>0</v>
      </c>
      <c r="I82" s="32">
        <f t="shared" si="14"/>
        <v>0</v>
      </c>
      <c r="J82" s="30"/>
      <c r="K82" s="35"/>
      <c r="L82" s="29"/>
    </row>
    <row r="83" spans="1:12" ht="22.5">
      <c r="A83" s="48" t="s">
        <v>194</v>
      </c>
      <c r="B83" s="110" t="s">
        <v>120</v>
      </c>
      <c r="C83" s="30">
        <v>35</v>
      </c>
      <c r="D83" s="1" t="s">
        <v>186</v>
      </c>
      <c r="E83" s="32"/>
      <c r="F83" s="32">
        <f t="shared" si="12"/>
        <v>0</v>
      </c>
      <c r="G83" s="33">
        <v>0.08</v>
      </c>
      <c r="H83" s="32">
        <f t="shared" si="13"/>
        <v>0</v>
      </c>
      <c r="I83" s="32">
        <f t="shared" si="14"/>
        <v>0</v>
      </c>
      <c r="J83" s="30"/>
      <c r="K83" s="35"/>
      <c r="L83" s="29"/>
    </row>
    <row r="84" spans="1:12" ht="22.5">
      <c r="A84" s="48" t="s">
        <v>195</v>
      </c>
      <c r="B84" s="110" t="s">
        <v>121</v>
      </c>
      <c r="C84" s="30">
        <v>5</v>
      </c>
      <c r="D84" s="1" t="s">
        <v>186</v>
      </c>
      <c r="E84" s="32"/>
      <c r="F84" s="32">
        <f t="shared" si="12"/>
        <v>0</v>
      </c>
      <c r="G84" s="33">
        <v>0.08</v>
      </c>
      <c r="H84" s="32">
        <f t="shared" si="13"/>
        <v>0</v>
      </c>
      <c r="I84" s="32">
        <f t="shared" si="14"/>
        <v>0</v>
      </c>
      <c r="J84" s="30"/>
      <c r="K84" s="35"/>
      <c r="L84" s="29"/>
    </row>
    <row r="85" spans="1:12" ht="15.75" thickBot="1">
      <c r="A85" s="48">
        <v>9</v>
      </c>
      <c r="B85" s="34" t="s">
        <v>122</v>
      </c>
      <c r="C85" s="30">
        <v>40</v>
      </c>
      <c r="D85" s="1" t="s">
        <v>186</v>
      </c>
      <c r="E85" s="32"/>
      <c r="F85" s="32">
        <f t="shared" si="12"/>
        <v>0</v>
      </c>
      <c r="G85" s="33">
        <v>0.08</v>
      </c>
      <c r="H85" s="32">
        <f t="shared" si="13"/>
        <v>0</v>
      </c>
      <c r="I85" s="32">
        <f t="shared" si="14"/>
        <v>0</v>
      </c>
      <c r="J85" s="30"/>
      <c r="K85" s="35"/>
      <c r="L85" s="29"/>
    </row>
    <row r="86" spans="1:10" ht="15.75" thickBot="1">
      <c r="A86" s="165" t="s">
        <v>187</v>
      </c>
      <c r="B86" s="166"/>
      <c r="C86" s="166"/>
      <c r="D86" s="166"/>
      <c r="E86" s="167"/>
      <c r="F86" s="83">
        <f>SUM(F77:F85)</f>
        <v>0</v>
      </c>
      <c r="G86" s="68">
        <v>0.08</v>
      </c>
      <c r="H86" s="81">
        <f>SUM(H77:H85)</f>
        <v>0</v>
      </c>
      <c r="I86" s="82">
        <f>SUM(I77:I85)</f>
        <v>0</v>
      </c>
      <c r="J86" s="24"/>
    </row>
    <row r="87" spans="1:10" ht="1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5">
      <c r="A88" s="19"/>
      <c r="B88" s="13" t="s">
        <v>124</v>
      </c>
      <c r="C88" s="19"/>
      <c r="D88" s="19"/>
      <c r="E88" s="19"/>
      <c r="F88" s="19"/>
      <c r="G88" s="19"/>
      <c r="H88" s="19"/>
      <c r="I88" s="19"/>
      <c r="J88" s="19"/>
    </row>
    <row r="89" spans="1:10" ht="15">
      <c r="A89" s="19"/>
      <c r="B89" s="13" t="s">
        <v>123</v>
      </c>
      <c r="C89" s="19"/>
      <c r="D89" s="19"/>
      <c r="E89" s="19"/>
      <c r="F89" s="19"/>
      <c r="G89" s="19"/>
      <c r="H89" s="19"/>
      <c r="I89" s="19"/>
      <c r="J89" s="19"/>
    </row>
    <row r="90" spans="1:10" ht="15">
      <c r="A90" s="19"/>
      <c r="B90" s="13"/>
      <c r="C90" s="19"/>
      <c r="D90" s="19"/>
      <c r="E90" s="19"/>
      <c r="F90" s="19"/>
      <c r="G90" s="19"/>
      <c r="H90" s="19"/>
      <c r="I90" s="19"/>
      <c r="J90" s="19"/>
    </row>
    <row r="91" spans="1:10" ht="15">
      <c r="A91" s="19"/>
      <c r="B91" s="13"/>
      <c r="C91" s="19"/>
      <c r="D91" s="19"/>
      <c r="E91" s="19"/>
      <c r="F91" s="19"/>
      <c r="G91" s="19"/>
      <c r="H91" s="19"/>
      <c r="I91" s="19"/>
      <c r="J91" s="19"/>
    </row>
    <row r="92" spans="1:10" ht="1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5.75" thickBot="1">
      <c r="A93" s="23" t="s">
        <v>146</v>
      </c>
      <c r="B93" s="21"/>
      <c r="C93" s="22"/>
      <c r="D93" s="20"/>
      <c r="E93" s="20"/>
      <c r="F93" s="20"/>
      <c r="G93" s="20"/>
      <c r="H93" s="20"/>
      <c r="I93" s="20"/>
      <c r="J93" s="20"/>
    </row>
    <row r="94" spans="1:11" ht="45.75" thickBot="1">
      <c r="A94" s="9" t="s">
        <v>174</v>
      </c>
      <c r="B94" s="36" t="s">
        <v>175</v>
      </c>
      <c r="C94" s="52" t="s">
        <v>176</v>
      </c>
      <c r="D94" s="10" t="s">
        <v>177</v>
      </c>
      <c r="E94" s="10" t="s">
        <v>178</v>
      </c>
      <c r="F94" s="10" t="s">
        <v>179</v>
      </c>
      <c r="G94" s="11" t="s">
        <v>180</v>
      </c>
      <c r="H94" s="11" t="s">
        <v>181</v>
      </c>
      <c r="I94" s="10" t="s">
        <v>182</v>
      </c>
      <c r="J94" s="10" t="s">
        <v>183</v>
      </c>
      <c r="K94" s="10" t="s">
        <v>185</v>
      </c>
    </row>
    <row r="95" spans="1:11" ht="54.75">
      <c r="A95" s="62" t="s">
        <v>188</v>
      </c>
      <c r="B95" s="96" t="s">
        <v>147</v>
      </c>
      <c r="C95" s="49">
        <v>3</v>
      </c>
      <c r="D95" s="57" t="s">
        <v>202</v>
      </c>
      <c r="E95" s="58"/>
      <c r="F95" s="50">
        <f>E95*C95</f>
        <v>0</v>
      </c>
      <c r="G95" s="51">
        <v>0.08</v>
      </c>
      <c r="H95" s="50">
        <f>F95*G95</f>
        <v>0</v>
      </c>
      <c r="I95" s="50">
        <f>H95+F95</f>
        <v>0</v>
      </c>
      <c r="J95" s="49"/>
      <c r="K95" s="59"/>
    </row>
    <row r="96" spans="1:11" ht="45">
      <c r="A96" s="63" t="s">
        <v>77</v>
      </c>
      <c r="B96" s="38" t="s">
        <v>148</v>
      </c>
      <c r="C96" s="31">
        <v>3</v>
      </c>
      <c r="D96" s="57" t="s">
        <v>202</v>
      </c>
      <c r="E96" s="58"/>
      <c r="F96" s="50">
        <f aca="true" t="shared" si="15" ref="F96:F114">E96*C96</f>
        <v>0</v>
      </c>
      <c r="G96" s="33">
        <v>0.08</v>
      </c>
      <c r="H96" s="50">
        <f aca="true" t="shared" si="16" ref="H96:H114">F96*G96</f>
        <v>0</v>
      </c>
      <c r="I96" s="50">
        <f aca="true" t="shared" si="17" ref="I96:I114">H96+F96</f>
        <v>0</v>
      </c>
      <c r="J96" s="31"/>
      <c r="K96" s="61"/>
    </row>
    <row r="97" spans="1:11" ht="128.25" customHeight="1">
      <c r="A97" s="63" t="s">
        <v>189</v>
      </c>
      <c r="B97" s="94" t="s">
        <v>149</v>
      </c>
      <c r="C97" s="31">
        <v>2</v>
      </c>
      <c r="D97" s="57" t="s">
        <v>202</v>
      </c>
      <c r="E97" s="58"/>
      <c r="F97" s="50">
        <f t="shared" si="15"/>
        <v>0</v>
      </c>
      <c r="G97" s="33">
        <v>0.08</v>
      </c>
      <c r="H97" s="50">
        <f t="shared" si="16"/>
        <v>0</v>
      </c>
      <c r="I97" s="50">
        <f t="shared" si="17"/>
        <v>0</v>
      </c>
      <c r="J97" s="31"/>
      <c r="K97" s="61"/>
    </row>
    <row r="98" spans="1:11" ht="135">
      <c r="A98" s="63" t="s">
        <v>190</v>
      </c>
      <c r="B98" s="94" t="s">
        <v>151</v>
      </c>
      <c r="C98" s="31">
        <v>2</v>
      </c>
      <c r="D98" s="57" t="s">
        <v>202</v>
      </c>
      <c r="E98" s="58"/>
      <c r="F98" s="50">
        <f t="shared" si="15"/>
        <v>0</v>
      </c>
      <c r="G98" s="33">
        <v>0.08</v>
      </c>
      <c r="H98" s="50">
        <f t="shared" si="16"/>
        <v>0</v>
      </c>
      <c r="I98" s="50">
        <f t="shared" si="17"/>
        <v>0</v>
      </c>
      <c r="J98" s="31"/>
      <c r="K98" s="61"/>
    </row>
    <row r="99" spans="1:11" ht="66">
      <c r="A99" s="63" t="s">
        <v>191</v>
      </c>
      <c r="B99" s="95" t="s">
        <v>150</v>
      </c>
      <c r="C99" s="31">
        <v>3</v>
      </c>
      <c r="D99" s="57" t="s">
        <v>202</v>
      </c>
      <c r="E99" s="58"/>
      <c r="F99" s="50">
        <f t="shared" si="15"/>
        <v>0</v>
      </c>
      <c r="G99" s="33">
        <v>0.08</v>
      </c>
      <c r="H99" s="50">
        <f t="shared" si="16"/>
        <v>0</v>
      </c>
      <c r="I99" s="50">
        <f t="shared" si="17"/>
        <v>0</v>
      </c>
      <c r="J99" s="31"/>
      <c r="K99" s="61"/>
    </row>
    <row r="100" spans="1:11" ht="22.5">
      <c r="A100" s="63" t="s">
        <v>192</v>
      </c>
      <c r="B100" s="38" t="s">
        <v>152</v>
      </c>
      <c r="C100" s="31">
        <v>3</v>
      </c>
      <c r="D100" s="57" t="s">
        <v>202</v>
      </c>
      <c r="E100" s="58"/>
      <c r="F100" s="50">
        <f t="shared" si="15"/>
        <v>0</v>
      </c>
      <c r="G100" s="33">
        <v>0.08</v>
      </c>
      <c r="H100" s="50">
        <f t="shared" si="16"/>
        <v>0</v>
      </c>
      <c r="I100" s="50">
        <f t="shared" si="17"/>
        <v>0</v>
      </c>
      <c r="J100" s="31"/>
      <c r="K100" s="61"/>
    </row>
    <row r="101" spans="1:11" ht="45">
      <c r="A101" s="63" t="s">
        <v>193</v>
      </c>
      <c r="B101" s="94" t="s">
        <v>153</v>
      </c>
      <c r="C101" s="31">
        <v>3</v>
      </c>
      <c r="D101" s="57" t="s">
        <v>202</v>
      </c>
      <c r="E101" s="58"/>
      <c r="F101" s="50">
        <f t="shared" si="15"/>
        <v>0</v>
      </c>
      <c r="G101" s="33">
        <v>0.08</v>
      </c>
      <c r="H101" s="50">
        <f t="shared" si="16"/>
        <v>0</v>
      </c>
      <c r="I101" s="50">
        <f t="shared" si="17"/>
        <v>0</v>
      </c>
      <c r="J101" s="31"/>
      <c r="K101" s="61"/>
    </row>
    <row r="102" spans="1:11" ht="33.75">
      <c r="A102" s="63" t="s">
        <v>194</v>
      </c>
      <c r="B102" s="94" t="s">
        <v>154</v>
      </c>
      <c r="C102" s="31">
        <v>5</v>
      </c>
      <c r="D102" s="57" t="s">
        <v>202</v>
      </c>
      <c r="E102" s="58"/>
      <c r="F102" s="50">
        <f t="shared" si="15"/>
        <v>0</v>
      </c>
      <c r="G102" s="33">
        <v>0.08</v>
      </c>
      <c r="H102" s="50">
        <f t="shared" si="16"/>
        <v>0</v>
      </c>
      <c r="I102" s="50">
        <f t="shared" si="17"/>
        <v>0</v>
      </c>
      <c r="J102" s="31"/>
      <c r="K102" s="61"/>
    </row>
    <row r="103" spans="1:11" ht="45">
      <c r="A103" s="63" t="s">
        <v>195</v>
      </c>
      <c r="B103" s="38" t="s">
        <v>155</v>
      </c>
      <c r="C103" s="31">
        <v>3</v>
      </c>
      <c r="D103" s="57" t="s">
        <v>202</v>
      </c>
      <c r="E103" s="58"/>
      <c r="F103" s="50">
        <f t="shared" si="15"/>
        <v>0</v>
      </c>
      <c r="G103" s="33">
        <v>0.08</v>
      </c>
      <c r="H103" s="50">
        <f t="shared" si="16"/>
        <v>0</v>
      </c>
      <c r="I103" s="50">
        <f t="shared" si="17"/>
        <v>0</v>
      </c>
      <c r="J103" s="31"/>
      <c r="K103" s="61"/>
    </row>
    <row r="104" spans="1:11" ht="22.5">
      <c r="A104" s="63" t="s">
        <v>196</v>
      </c>
      <c r="B104" s="38" t="s">
        <v>199</v>
      </c>
      <c r="C104" s="31">
        <v>15</v>
      </c>
      <c r="D104" s="57" t="s">
        <v>202</v>
      </c>
      <c r="E104" s="58"/>
      <c r="F104" s="50">
        <f t="shared" si="15"/>
        <v>0</v>
      </c>
      <c r="G104" s="33">
        <v>0.08</v>
      </c>
      <c r="H104" s="50">
        <f t="shared" si="16"/>
        <v>0</v>
      </c>
      <c r="I104" s="50">
        <f t="shared" si="17"/>
        <v>0</v>
      </c>
      <c r="J104" s="31"/>
      <c r="K104" s="61"/>
    </row>
    <row r="105" spans="1:11" ht="15">
      <c r="A105" s="63" t="s">
        <v>198</v>
      </c>
      <c r="B105" s="38" t="s">
        <v>156</v>
      </c>
      <c r="C105" s="31">
        <v>10</v>
      </c>
      <c r="D105" s="57" t="s">
        <v>202</v>
      </c>
      <c r="E105" s="58"/>
      <c r="F105" s="50">
        <f t="shared" si="15"/>
        <v>0</v>
      </c>
      <c r="G105" s="33">
        <v>0.08</v>
      </c>
      <c r="H105" s="50">
        <f t="shared" si="16"/>
        <v>0</v>
      </c>
      <c r="I105" s="50">
        <f t="shared" si="17"/>
        <v>0</v>
      </c>
      <c r="J105" s="31"/>
      <c r="K105" s="61"/>
    </row>
    <row r="106" spans="1:11" ht="22.5">
      <c r="A106" s="63" t="s">
        <v>203</v>
      </c>
      <c r="B106" s="38" t="s">
        <v>157</v>
      </c>
      <c r="C106" s="31">
        <v>10</v>
      </c>
      <c r="D106" s="57" t="s">
        <v>202</v>
      </c>
      <c r="E106" s="58"/>
      <c r="F106" s="50">
        <f t="shared" si="15"/>
        <v>0</v>
      </c>
      <c r="G106" s="33">
        <v>0.08</v>
      </c>
      <c r="H106" s="50">
        <f t="shared" si="16"/>
        <v>0</v>
      </c>
      <c r="I106" s="50">
        <f t="shared" si="17"/>
        <v>0</v>
      </c>
      <c r="J106" s="31"/>
      <c r="K106" s="61"/>
    </row>
    <row r="107" spans="1:11" ht="33.75">
      <c r="A107" s="63" t="s">
        <v>204</v>
      </c>
      <c r="B107" s="94" t="s">
        <v>158</v>
      </c>
      <c r="C107" s="31">
        <v>2</v>
      </c>
      <c r="D107" s="57" t="s">
        <v>202</v>
      </c>
      <c r="E107" s="58"/>
      <c r="F107" s="50">
        <f t="shared" si="15"/>
        <v>0</v>
      </c>
      <c r="G107" s="33">
        <v>0.08</v>
      </c>
      <c r="H107" s="50">
        <f t="shared" si="16"/>
        <v>0</v>
      </c>
      <c r="I107" s="50">
        <f t="shared" si="17"/>
        <v>0</v>
      </c>
      <c r="J107" s="31"/>
      <c r="K107" s="61"/>
    </row>
    <row r="108" spans="1:11" ht="15">
      <c r="A108" s="63" t="s">
        <v>206</v>
      </c>
      <c r="B108" s="38" t="s">
        <v>159</v>
      </c>
      <c r="C108" s="31">
        <v>10</v>
      </c>
      <c r="D108" s="57" t="s">
        <v>202</v>
      </c>
      <c r="E108" s="58"/>
      <c r="F108" s="50">
        <f t="shared" si="15"/>
        <v>0</v>
      </c>
      <c r="G108" s="33">
        <v>0.08</v>
      </c>
      <c r="H108" s="50">
        <f t="shared" si="16"/>
        <v>0</v>
      </c>
      <c r="I108" s="50">
        <f t="shared" si="17"/>
        <v>0</v>
      </c>
      <c r="J108" s="31"/>
      <c r="K108" s="61"/>
    </row>
    <row r="109" spans="1:11" ht="22.5">
      <c r="A109" s="63" t="s">
        <v>207</v>
      </c>
      <c r="B109" s="38" t="s">
        <v>160</v>
      </c>
      <c r="C109" s="31">
        <v>1</v>
      </c>
      <c r="D109" s="57" t="s">
        <v>202</v>
      </c>
      <c r="E109" s="58"/>
      <c r="F109" s="50">
        <f t="shared" si="15"/>
        <v>0</v>
      </c>
      <c r="G109" s="33">
        <v>0.08</v>
      </c>
      <c r="H109" s="50">
        <f t="shared" si="16"/>
        <v>0</v>
      </c>
      <c r="I109" s="50">
        <f t="shared" si="17"/>
        <v>0</v>
      </c>
      <c r="J109" s="31"/>
      <c r="K109" s="61"/>
    </row>
    <row r="110" spans="1:11" ht="15">
      <c r="A110" s="63" t="s">
        <v>208</v>
      </c>
      <c r="B110" s="38" t="s">
        <v>161</v>
      </c>
      <c r="C110" s="31">
        <v>5</v>
      </c>
      <c r="D110" s="57" t="s">
        <v>202</v>
      </c>
      <c r="E110" s="58"/>
      <c r="F110" s="50">
        <f t="shared" si="15"/>
        <v>0</v>
      </c>
      <c r="G110" s="33">
        <v>0.08</v>
      </c>
      <c r="H110" s="50">
        <f t="shared" si="16"/>
        <v>0</v>
      </c>
      <c r="I110" s="50">
        <f t="shared" si="17"/>
        <v>0</v>
      </c>
      <c r="J110" s="31"/>
      <c r="K110" s="61"/>
    </row>
    <row r="111" spans="1:11" ht="67.5">
      <c r="A111" s="63" t="s">
        <v>209</v>
      </c>
      <c r="B111" s="94" t="s">
        <v>162</v>
      </c>
      <c r="C111" s="31">
        <v>5</v>
      </c>
      <c r="D111" s="57" t="s">
        <v>202</v>
      </c>
      <c r="E111" s="58"/>
      <c r="F111" s="50">
        <f t="shared" si="15"/>
        <v>0</v>
      </c>
      <c r="G111" s="33">
        <v>0.08</v>
      </c>
      <c r="H111" s="50">
        <f t="shared" si="16"/>
        <v>0</v>
      </c>
      <c r="I111" s="50">
        <f t="shared" si="17"/>
        <v>0</v>
      </c>
      <c r="J111" s="31"/>
      <c r="K111" s="61"/>
    </row>
    <row r="112" spans="1:11" ht="15">
      <c r="A112" s="63" t="s">
        <v>210</v>
      </c>
      <c r="B112" s="38" t="s">
        <v>163</v>
      </c>
      <c r="C112" s="31">
        <v>5</v>
      </c>
      <c r="D112" s="57" t="s">
        <v>202</v>
      </c>
      <c r="E112" s="58"/>
      <c r="F112" s="50">
        <f t="shared" si="15"/>
        <v>0</v>
      </c>
      <c r="G112" s="33">
        <v>0.08</v>
      </c>
      <c r="H112" s="50">
        <f t="shared" si="16"/>
        <v>0</v>
      </c>
      <c r="I112" s="50">
        <f t="shared" si="17"/>
        <v>0</v>
      </c>
      <c r="J112" s="31"/>
      <c r="K112" s="61"/>
    </row>
    <row r="113" spans="1:11" ht="90">
      <c r="A113" s="63" t="s">
        <v>211</v>
      </c>
      <c r="B113" s="6" t="s">
        <v>164</v>
      </c>
      <c r="C113" s="31">
        <v>5</v>
      </c>
      <c r="D113" s="57" t="s">
        <v>202</v>
      </c>
      <c r="E113" s="58"/>
      <c r="F113" s="50">
        <f t="shared" si="15"/>
        <v>0</v>
      </c>
      <c r="G113" s="33">
        <v>0.08</v>
      </c>
      <c r="H113" s="50">
        <f t="shared" si="16"/>
        <v>0</v>
      </c>
      <c r="I113" s="50">
        <f t="shared" si="17"/>
        <v>0</v>
      </c>
      <c r="J113" s="31"/>
      <c r="K113" s="61"/>
    </row>
    <row r="114" spans="1:11" ht="45.75" thickBot="1">
      <c r="A114" s="69" t="s">
        <v>165</v>
      </c>
      <c r="B114" s="73" t="s">
        <v>166</v>
      </c>
      <c r="C114" s="70">
        <v>5</v>
      </c>
      <c r="D114" s="57" t="s">
        <v>202</v>
      </c>
      <c r="E114" s="58"/>
      <c r="F114" s="71">
        <f t="shared" si="15"/>
        <v>0</v>
      </c>
      <c r="G114" s="67">
        <v>0.08</v>
      </c>
      <c r="H114" s="71">
        <f t="shared" si="16"/>
        <v>0</v>
      </c>
      <c r="I114" s="71">
        <f t="shared" si="17"/>
        <v>0</v>
      </c>
      <c r="J114" s="74"/>
      <c r="K114" s="75"/>
    </row>
    <row r="115" spans="1:11" ht="15.75" thickBot="1">
      <c r="A115" s="158" t="s">
        <v>187</v>
      </c>
      <c r="B115" s="159"/>
      <c r="C115" s="159"/>
      <c r="D115" s="159"/>
      <c r="E115" s="160"/>
      <c r="F115" s="87">
        <f>SUM(F95:F114)</f>
        <v>0</v>
      </c>
      <c r="G115" s="72">
        <v>0.08</v>
      </c>
      <c r="H115" s="86">
        <f>SUM(H95:H114)</f>
        <v>0</v>
      </c>
      <c r="I115" s="76">
        <f>SUM(I95:I114)</f>
        <v>0</v>
      </c>
      <c r="J115" s="65"/>
      <c r="K115" s="66"/>
    </row>
    <row r="116" spans="1:10" ht="15">
      <c r="A116" s="25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15">
      <c r="A117" s="25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15.75" thickBot="1">
      <c r="A118" s="23" t="s">
        <v>167</v>
      </c>
      <c r="B118" s="21"/>
      <c r="C118" s="22"/>
      <c r="D118" s="20"/>
      <c r="E118" s="20"/>
      <c r="F118" s="20"/>
      <c r="G118" s="20"/>
      <c r="H118" s="20"/>
      <c r="I118" s="20"/>
      <c r="J118" s="20"/>
    </row>
    <row r="119" spans="1:11" ht="45.75" thickBot="1">
      <c r="A119" s="9" t="s">
        <v>174</v>
      </c>
      <c r="B119" s="10" t="s">
        <v>175</v>
      </c>
      <c r="C119" s="10" t="s">
        <v>176</v>
      </c>
      <c r="D119" s="10" t="s">
        <v>177</v>
      </c>
      <c r="E119" s="10" t="s">
        <v>178</v>
      </c>
      <c r="F119" s="10" t="s">
        <v>179</v>
      </c>
      <c r="G119" s="11" t="s">
        <v>180</v>
      </c>
      <c r="H119" s="11" t="s">
        <v>181</v>
      </c>
      <c r="I119" s="10" t="s">
        <v>182</v>
      </c>
      <c r="J119" s="10" t="s">
        <v>183</v>
      </c>
      <c r="K119" s="10" t="s">
        <v>185</v>
      </c>
    </row>
    <row r="120" spans="1:11" ht="33.75">
      <c r="A120" s="48" t="s">
        <v>188</v>
      </c>
      <c r="B120" s="110" t="s">
        <v>136</v>
      </c>
      <c r="C120" s="30">
        <v>30</v>
      </c>
      <c r="D120" s="1" t="s">
        <v>186</v>
      </c>
      <c r="E120" s="32"/>
      <c r="F120" s="32">
        <f>E120*C120</f>
        <v>0</v>
      </c>
      <c r="G120" s="33">
        <v>0.08</v>
      </c>
      <c r="H120" s="32">
        <f>F120*G120</f>
        <v>0</v>
      </c>
      <c r="I120" s="32">
        <f>F120+H120</f>
        <v>0</v>
      </c>
      <c r="J120" s="30"/>
      <c r="K120" s="35"/>
    </row>
    <row r="121" spans="1:11" ht="56.25">
      <c r="A121" s="48" t="s">
        <v>189</v>
      </c>
      <c r="B121" s="110" t="s">
        <v>135</v>
      </c>
      <c r="C121" s="30">
        <v>25</v>
      </c>
      <c r="D121" s="1" t="s">
        <v>186</v>
      </c>
      <c r="E121" s="32"/>
      <c r="F121" s="32">
        <f aca="true" t="shared" si="18" ref="F121:F127">E121*C121</f>
        <v>0</v>
      </c>
      <c r="G121" s="33">
        <v>0.08</v>
      </c>
      <c r="H121" s="32">
        <f aca="true" t="shared" si="19" ref="H121:H127">F121*G121</f>
        <v>0</v>
      </c>
      <c r="I121" s="32">
        <f aca="true" t="shared" si="20" ref="I121:I127">F121+H121</f>
        <v>0</v>
      </c>
      <c r="J121" s="30"/>
      <c r="K121" s="35"/>
    </row>
    <row r="122" spans="1:11" ht="22.5">
      <c r="A122" s="48" t="s">
        <v>190</v>
      </c>
      <c r="B122" s="110" t="s">
        <v>168</v>
      </c>
      <c r="C122" s="30">
        <v>30</v>
      </c>
      <c r="D122" s="1" t="s">
        <v>186</v>
      </c>
      <c r="E122" s="32"/>
      <c r="F122" s="32">
        <f t="shared" si="18"/>
        <v>0</v>
      </c>
      <c r="G122" s="33">
        <v>0.08</v>
      </c>
      <c r="H122" s="32">
        <f t="shared" si="19"/>
        <v>0</v>
      </c>
      <c r="I122" s="32">
        <f t="shared" si="20"/>
        <v>0</v>
      </c>
      <c r="J122" s="30"/>
      <c r="K122" s="35"/>
    </row>
    <row r="123" spans="1:11" ht="33.75">
      <c r="A123" s="63" t="s">
        <v>191</v>
      </c>
      <c r="B123" s="110" t="s">
        <v>169</v>
      </c>
      <c r="C123" s="30">
        <v>5</v>
      </c>
      <c r="D123" s="1" t="s">
        <v>186</v>
      </c>
      <c r="E123" s="32"/>
      <c r="F123" s="32">
        <f t="shared" si="18"/>
        <v>0</v>
      </c>
      <c r="G123" s="33">
        <v>0.08</v>
      </c>
      <c r="H123" s="32">
        <f t="shared" si="19"/>
        <v>0</v>
      </c>
      <c r="I123" s="32">
        <f t="shared" si="20"/>
        <v>0</v>
      </c>
      <c r="J123" s="30"/>
      <c r="K123" s="35"/>
    </row>
    <row r="124" spans="1:11" ht="15">
      <c r="A124" s="48" t="s">
        <v>192</v>
      </c>
      <c r="B124" s="110" t="s">
        <v>170</v>
      </c>
      <c r="C124" s="30">
        <v>30</v>
      </c>
      <c r="D124" s="1" t="s">
        <v>186</v>
      </c>
      <c r="E124" s="32"/>
      <c r="F124" s="32">
        <f t="shared" si="18"/>
        <v>0</v>
      </c>
      <c r="G124" s="33">
        <v>0.08</v>
      </c>
      <c r="H124" s="32">
        <f t="shared" si="19"/>
        <v>0</v>
      </c>
      <c r="I124" s="32">
        <f t="shared" si="20"/>
        <v>0</v>
      </c>
      <c r="J124" s="30"/>
      <c r="K124" s="35"/>
    </row>
    <row r="125" spans="1:11" ht="15">
      <c r="A125" s="48" t="s">
        <v>193</v>
      </c>
      <c r="B125" s="111" t="s">
        <v>171</v>
      </c>
      <c r="C125" s="30">
        <v>30</v>
      </c>
      <c r="D125" s="1" t="s">
        <v>186</v>
      </c>
      <c r="E125" s="32"/>
      <c r="F125" s="32">
        <f t="shared" si="18"/>
        <v>0</v>
      </c>
      <c r="G125" s="33">
        <v>0.08</v>
      </c>
      <c r="H125" s="32">
        <f t="shared" si="19"/>
        <v>0</v>
      </c>
      <c r="I125" s="32">
        <f t="shared" si="20"/>
        <v>0</v>
      </c>
      <c r="J125" s="30"/>
      <c r="K125" s="35"/>
    </row>
    <row r="126" spans="1:11" ht="22.5">
      <c r="A126" s="48" t="s">
        <v>194</v>
      </c>
      <c r="B126" s="110" t="s">
        <v>172</v>
      </c>
      <c r="C126" s="30">
        <v>30</v>
      </c>
      <c r="D126" s="1" t="s">
        <v>186</v>
      </c>
      <c r="E126" s="32"/>
      <c r="F126" s="32">
        <f t="shared" si="18"/>
        <v>0</v>
      </c>
      <c r="G126" s="33">
        <v>0.08</v>
      </c>
      <c r="H126" s="32">
        <f t="shared" si="19"/>
        <v>0</v>
      </c>
      <c r="I126" s="32">
        <f t="shared" si="20"/>
        <v>0</v>
      </c>
      <c r="J126" s="30"/>
      <c r="K126" s="35"/>
    </row>
    <row r="127" spans="1:11" ht="15.75" thickBot="1">
      <c r="A127" s="48" t="s">
        <v>195</v>
      </c>
      <c r="B127" s="110" t="s">
        <v>173</v>
      </c>
      <c r="C127" s="30">
        <v>30</v>
      </c>
      <c r="D127" s="1" t="s">
        <v>186</v>
      </c>
      <c r="E127" s="32"/>
      <c r="F127" s="32">
        <f t="shared" si="18"/>
        <v>0</v>
      </c>
      <c r="G127" s="33">
        <v>0.08</v>
      </c>
      <c r="H127" s="32">
        <f t="shared" si="19"/>
        <v>0</v>
      </c>
      <c r="I127" s="32">
        <f t="shared" si="20"/>
        <v>0</v>
      </c>
      <c r="J127" s="30"/>
      <c r="K127" s="35"/>
    </row>
    <row r="128" spans="1:10" ht="15.75" thickBot="1">
      <c r="A128" s="165" t="s">
        <v>187</v>
      </c>
      <c r="B128" s="166"/>
      <c r="C128" s="166"/>
      <c r="D128" s="166"/>
      <c r="E128" s="167"/>
      <c r="F128" s="83">
        <f>SUM(F120:F127)</f>
        <v>0</v>
      </c>
      <c r="G128" s="68">
        <v>0.08</v>
      </c>
      <c r="H128" s="81">
        <f>SUM(H120:H127)</f>
        <v>0</v>
      </c>
      <c r="I128" s="82">
        <f>SUM(I120:I127)</f>
        <v>0</v>
      </c>
      <c r="J128" s="24"/>
    </row>
    <row r="129" spans="1:10" ht="15">
      <c r="A129" s="25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48.75">
      <c r="A130" s="25"/>
      <c r="B130" s="112" t="s">
        <v>110</v>
      </c>
      <c r="C130" s="19"/>
      <c r="D130" s="19"/>
      <c r="E130" s="19"/>
      <c r="F130" s="19"/>
      <c r="G130" s="19"/>
      <c r="H130" s="19"/>
      <c r="I130" s="19"/>
      <c r="J130" s="19"/>
    </row>
    <row r="131" spans="1:10" ht="15">
      <c r="A131" s="25"/>
      <c r="B131" t="s">
        <v>111</v>
      </c>
      <c r="E131" s="19"/>
      <c r="F131" s="19"/>
      <c r="G131" s="19"/>
      <c r="H131" s="19"/>
      <c r="I131" s="19"/>
      <c r="J131" s="19"/>
    </row>
    <row r="132" spans="1:10" ht="15">
      <c r="A132" s="25"/>
      <c r="B132" s="109" t="s">
        <v>130</v>
      </c>
      <c r="E132" s="19"/>
      <c r="F132" s="19"/>
      <c r="G132" s="19"/>
      <c r="H132" s="19"/>
      <c r="I132" s="19"/>
      <c r="J132" s="19"/>
    </row>
    <row r="133" spans="1:10" ht="15">
      <c r="A133" s="25"/>
      <c r="B133" s="109"/>
      <c r="E133" s="19"/>
      <c r="F133" s="19"/>
      <c r="G133" s="19"/>
      <c r="H133" s="19"/>
      <c r="I133" s="19"/>
      <c r="J133" s="19"/>
    </row>
    <row r="134" spans="1:10" ht="15">
      <c r="A134" s="19"/>
      <c r="B134" s="19"/>
      <c r="C134" s="19"/>
      <c r="D134" s="19"/>
      <c r="E134" s="19"/>
      <c r="F134" s="19"/>
      <c r="G134" s="19"/>
      <c r="H134" s="19"/>
      <c r="I134" s="92"/>
      <c r="J134" s="19"/>
    </row>
    <row r="135" spans="1:10" ht="15.75">
      <c r="A135" s="19"/>
      <c r="B135" s="93" t="s">
        <v>201</v>
      </c>
      <c r="C135" s="19"/>
      <c r="D135" s="19"/>
      <c r="E135" s="19"/>
      <c r="F135" s="19"/>
      <c r="G135" s="19"/>
      <c r="H135" s="19"/>
      <c r="I135" s="92"/>
      <c r="J135" s="19"/>
    </row>
    <row r="136" spans="1:10" ht="15.75" thickBot="1">
      <c r="A136" s="26" t="s">
        <v>232</v>
      </c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1" ht="45.75" thickBot="1">
      <c r="A137" s="9" t="s">
        <v>174</v>
      </c>
      <c r="B137" s="10" t="s">
        <v>175</v>
      </c>
      <c r="C137" s="10" t="s">
        <v>176</v>
      </c>
      <c r="D137" s="10" t="s">
        <v>177</v>
      </c>
      <c r="E137" s="10" t="s">
        <v>178</v>
      </c>
      <c r="F137" s="10" t="s">
        <v>179</v>
      </c>
      <c r="G137" s="11" t="s">
        <v>180</v>
      </c>
      <c r="H137" s="11" t="s">
        <v>181</v>
      </c>
      <c r="I137" s="10" t="s">
        <v>182</v>
      </c>
      <c r="J137" s="10" t="s">
        <v>183</v>
      </c>
      <c r="K137" s="10" t="s">
        <v>185</v>
      </c>
    </row>
    <row r="138" spans="1:11" ht="112.5">
      <c r="A138" s="48" t="s">
        <v>188</v>
      </c>
      <c r="B138" s="110" t="s">
        <v>3</v>
      </c>
      <c r="C138" s="30">
        <v>20</v>
      </c>
      <c r="D138" s="1" t="s">
        <v>186</v>
      </c>
      <c r="E138" s="32"/>
      <c r="F138" s="32">
        <f>E138*C138</f>
        <v>0</v>
      </c>
      <c r="G138" s="33">
        <v>0.08</v>
      </c>
      <c r="H138" s="32">
        <f>F138*G138</f>
        <v>0</v>
      </c>
      <c r="I138" s="32">
        <f>F138+H138</f>
        <v>0</v>
      </c>
      <c r="J138" s="30"/>
      <c r="K138" s="35"/>
    </row>
    <row r="139" spans="1:11" ht="107.25" customHeight="1">
      <c r="A139" s="48" t="s">
        <v>77</v>
      </c>
      <c r="B139" s="110" t="s">
        <v>4</v>
      </c>
      <c r="C139" s="30">
        <v>30</v>
      </c>
      <c r="D139" s="1" t="s">
        <v>186</v>
      </c>
      <c r="E139" s="32"/>
      <c r="F139" s="32">
        <f aca="true" t="shared" si="21" ref="F139:F148">E139*C139</f>
        <v>0</v>
      </c>
      <c r="G139" s="33">
        <v>0.08</v>
      </c>
      <c r="H139" s="32">
        <f aca="true" t="shared" si="22" ref="H139:H148">F139*G139</f>
        <v>0</v>
      </c>
      <c r="I139" s="32">
        <f aca="true" t="shared" si="23" ref="I139:I148">F139+H139</f>
        <v>0</v>
      </c>
      <c r="J139" s="30"/>
      <c r="K139" s="35"/>
    </row>
    <row r="140" spans="1:11" ht="56.25">
      <c r="A140" s="48" t="s">
        <v>189</v>
      </c>
      <c r="B140" s="110" t="s">
        <v>5</v>
      </c>
      <c r="C140" s="30">
        <v>50</v>
      </c>
      <c r="D140" s="1" t="s">
        <v>186</v>
      </c>
      <c r="E140" s="32"/>
      <c r="F140" s="32">
        <f t="shared" si="21"/>
        <v>0</v>
      </c>
      <c r="G140" s="33">
        <v>0.08</v>
      </c>
      <c r="H140" s="32">
        <f t="shared" si="22"/>
        <v>0</v>
      </c>
      <c r="I140" s="32">
        <f t="shared" si="23"/>
        <v>0</v>
      </c>
      <c r="J140" s="30"/>
      <c r="K140" s="35"/>
    </row>
    <row r="141" spans="1:11" ht="33.75">
      <c r="A141" s="63" t="s">
        <v>190</v>
      </c>
      <c r="B141" s="110" t="s">
        <v>6</v>
      </c>
      <c r="C141" s="30">
        <v>20</v>
      </c>
      <c r="D141" s="1" t="s">
        <v>186</v>
      </c>
      <c r="E141" s="32"/>
      <c r="F141" s="32">
        <f t="shared" si="21"/>
        <v>0</v>
      </c>
      <c r="G141" s="33">
        <v>0.08</v>
      </c>
      <c r="H141" s="32">
        <f t="shared" si="22"/>
        <v>0</v>
      </c>
      <c r="I141" s="32">
        <f t="shared" si="23"/>
        <v>0</v>
      </c>
      <c r="J141" s="30"/>
      <c r="K141" s="35"/>
    </row>
    <row r="142" spans="1:11" ht="45">
      <c r="A142" s="48" t="s">
        <v>191</v>
      </c>
      <c r="B142" s="110" t="s">
        <v>131</v>
      </c>
      <c r="C142" s="30">
        <v>30</v>
      </c>
      <c r="D142" s="1" t="s">
        <v>186</v>
      </c>
      <c r="E142" s="32"/>
      <c r="F142" s="32">
        <f t="shared" si="21"/>
        <v>0</v>
      </c>
      <c r="G142" s="33">
        <v>0.08</v>
      </c>
      <c r="H142" s="32">
        <f t="shared" si="22"/>
        <v>0</v>
      </c>
      <c r="I142" s="32">
        <f t="shared" si="23"/>
        <v>0</v>
      </c>
      <c r="J142" s="30"/>
      <c r="K142" s="35"/>
    </row>
    <row r="143" spans="1:11" ht="15">
      <c r="A143" s="48" t="s">
        <v>192</v>
      </c>
      <c r="B143" s="111" t="s">
        <v>7</v>
      </c>
      <c r="C143" s="30">
        <v>60</v>
      </c>
      <c r="D143" s="1" t="s">
        <v>186</v>
      </c>
      <c r="E143" s="32"/>
      <c r="F143" s="32">
        <f t="shared" si="21"/>
        <v>0</v>
      </c>
      <c r="G143" s="33">
        <v>0.08</v>
      </c>
      <c r="H143" s="32">
        <f t="shared" si="22"/>
        <v>0</v>
      </c>
      <c r="I143" s="32">
        <f t="shared" si="23"/>
        <v>0</v>
      </c>
      <c r="J143" s="30"/>
      <c r="K143" s="35"/>
    </row>
    <row r="144" spans="1:11" ht="22.5">
      <c r="A144" s="48" t="s">
        <v>193</v>
      </c>
      <c r="B144" s="110" t="s">
        <v>8</v>
      </c>
      <c r="C144" s="30">
        <v>10</v>
      </c>
      <c r="D144" s="1" t="s">
        <v>186</v>
      </c>
      <c r="E144" s="32"/>
      <c r="F144" s="32">
        <f t="shared" si="21"/>
        <v>0</v>
      </c>
      <c r="G144" s="33">
        <v>0.08</v>
      </c>
      <c r="H144" s="32">
        <f t="shared" si="22"/>
        <v>0</v>
      </c>
      <c r="I144" s="32">
        <f t="shared" si="23"/>
        <v>0</v>
      </c>
      <c r="J144" s="30"/>
      <c r="K144" s="35"/>
    </row>
    <row r="145" spans="1:11" ht="33.75">
      <c r="A145" s="48" t="s">
        <v>194</v>
      </c>
      <c r="B145" s="110" t="s">
        <v>9</v>
      </c>
      <c r="C145" s="30">
        <v>60</v>
      </c>
      <c r="D145" s="1" t="s">
        <v>186</v>
      </c>
      <c r="E145" s="32"/>
      <c r="F145" s="32">
        <f t="shared" si="21"/>
        <v>0</v>
      </c>
      <c r="G145" s="33">
        <v>0.08</v>
      </c>
      <c r="H145" s="32">
        <f t="shared" si="22"/>
        <v>0</v>
      </c>
      <c r="I145" s="32">
        <f t="shared" si="23"/>
        <v>0</v>
      </c>
      <c r="J145" s="30"/>
      <c r="K145" s="35"/>
    </row>
    <row r="146" spans="1:11" ht="33.75">
      <c r="A146" s="48" t="s">
        <v>195</v>
      </c>
      <c r="B146" s="110" t="s">
        <v>10</v>
      </c>
      <c r="C146" s="30">
        <v>10</v>
      </c>
      <c r="D146" s="1" t="s">
        <v>186</v>
      </c>
      <c r="E146" s="32"/>
      <c r="F146" s="32">
        <f t="shared" si="21"/>
        <v>0</v>
      </c>
      <c r="G146" s="33">
        <v>0.08</v>
      </c>
      <c r="H146" s="32">
        <f t="shared" si="22"/>
        <v>0</v>
      </c>
      <c r="I146" s="32">
        <f t="shared" si="23"/>
        <v>0</v>
      </c>
      <c r="J146" s="30"/>
      <c r="K146" s="35"/>
    </row>
    <row r="147" spans="1:11" ht="33.75">
      <c r="A147" s="48" t="s">
        <v>196</v>
      </c>
      <c r="B147" s="110" t="s">
        <v>11</v>
      </c>
      <c r="C147" s="30">
        <v>70</v>
      </c>
      <c r="D147" s="1" t="s">
        <v>186</v>
      </c>
      <c r="E147" s="32"/>
      <c r="F147" s="32">
        <f t="shared" si="21"/>
        <v>0</v>
      </c>
      <c r="G147" s="33">
        <v>0.08</v>
      </c>
      <c r="H147" s="32">
        <f t="shared" si="22"/>
        <v>0</v>
      </c>
      <c r="I147" s="32">
        <f t="shared" si="23"/>
        <v>0</v>
      </c>
      <c r="J147" s="30"/>
      <c r="K147" s="35"/>
    </row>
    <row r="148" spans="1:11" ht="15.75" thickBot="1">
      <c r="A148" s="48" t="s">
        <v>198</v>
      </c>
      <c r="B148" s="34" t="s">
        <v>12</v>
      </c>
      <c r="C148" s="30">
        <v>40</v>
      </c>
      <c r="D148" s="1" t="s">
        <v>186</v>
      </c>
      <c r="E148" s="32"/>
      <c r="F148" s="32">
        <f t="shared" si="21"/>
        <v>0</v>
      </c>
      <c r="G148" s="33">
        <v>0.08</v>
      </c>
      <c r="H148" s="32">
        <f t="shared" si="22"/>
        <v>0</v>
      </c>
      <c r="I148" s="32">
        <f t="shared" si="23"/>
        <v>0</v>
      </c>
      <c r="J148" s="30"/>
      <c r="K148" s="35"/>
    </row>
    <row r="149" spans="1:10" ht="15.75" thickBot="1">
      <c r="A149" s="165" t="s">
        <v>187</v>
      </c>
      <c r="B149" s="166"/>
      <c r="C149" s="166"/>
      <c r="D149" s="166"/>
      <c r="E149" s="167"/>
      <c r="F149" s="83">
        <f>SUM(F138:F148)</f>
        <v>0</v>
      </c>
      <c r="G149" s="68">
        <v>0.08</v>
      </c>
      <c r="H149" s="81">
        <f>SUM(H138:H148)</f>
        <v>0</v>
      </c>
      <c r="I149" s="82">
        <f>SUM(I138:I148)</f>
        <v>0</v>
      </c>
      <c r="J149" s="24"/>
    </row>
    <row r="150" spans="1:10" ht="15">
      <c r="A150" s="26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15">
      <c r="A151" s="26"/>
      <c r="B151" s="113" t="s">
        <v>83</v>
      </c>
      <c r="C151" s="19"/>
      <c r="D151" s="19"/>
      <c r="E151" s="19"/>
      <c r="F151" s="19"/>
      <c r="G151" s="19"/>
      <c r="H151" s="19"/>
      <c r="I151" s="19"/>
      <c r="J151" s="19"/>
    </row>
    <row r="152" spans="1:10" ht="15">
      <c r="A152" s="26"/>
      <c r="B152" s="113"/>
      <c r="C152" s="19"/>
      <c r="D152" s="19"/>
      <c r="E152" s="19"/>
      <c r="F152" s="19"/>
      <c r="G152" s="19"/>
      <c r="H152" s="19"/>
      <c r="I152" s="19"/>
      <c r="J152" s="19"/>
    </row>
    <row r="153" spans="1:10" ht="15">
      <c r="A153" s="26"/>
      <c r="B153" s="19"/>
      <c r="C153" s="19"/>
      <c r="D153" s="19"/>
      <c r="E153" s="19"/>
      <c r="F153" s="19"/>
      <c r="G153" s="19"/>
      <c r="H153" s="19"/>
      <c r="I153" s="19"/>
      <c r="J153" s="19"/>
    </row>
    <row r="154" ht="15.75" thickBot="1">
      <c r="A154" s="88" t="s">
        <v>13</v>
      </c>
    </row>
    <row r="155" spans="1:11" ht="45.75" thickBot="1">
      <c r="A155" s="9" t="s">
        <v>174</v>
      </c>
      <c r="B155" s="36" t="s">
        <v>175</v>
      </c>
      <c r="C155" s="52" t="s">
        <v>176</v>
      </c>
      <c r="D155" s="10" t="s">
        <v>177</v>
      </c>
      <c r="E155" s="10" t="s">
        <v>178</v>
      </c>
      <c r="F155" s="10" t="s">
        <v>179</v>
      </c>
      <c r="G155" s="11" t="s">
        <v>180</v>
      </c>
      <c r="H155" s="11" t="s">
        <v>181</v>
      </c>
      <c r="I155" s="10" t="s">
        <v>182</v>
      </c>
      <c r="J155" s="10" t="s">
        <v>183</v>
      </c>
      <c r="K155" s="10" t="s">
        <v>185</v>
      </c>
    </row>
    <row r="156" spans="1:11" ht="90">
      <c r="A156" s="62" t="s">
        <v>188</v>
      </c>
      <c r="B156" s="96" t="s">
        <v>14</v>
      </c>
      <c r="C156" s="49"/>
      <c r="D156" s="57"/>
      <c r="E156" s="58"/>
      <c r="F156" s="50"/>
      <c r="G156" s="51"/>
      <c r="H156" s="50"/>
      <c r="I156" s="50"/>
      <c r="J156" s="49"/>
      <c r="K156" s="59"/>
    </row>
    <row r="157" spans="1:11" ht="15">
      <c r="A157" s="63" t="s">
        <v>77</v>
      </c>
      <c r="B157" s="94" t="s">
        <v>15</v>
      </c>
      <c r="C157" s="31">
        <v>5</v>
      </c>
      <c r="D157" s="57" t="s">
        <v>202</v>
      </c>
      <c r="E157" s="60"/>
      <c r="F157" s="50">
        <f>E157*C157</f>
        <v>0</v>
      </c>
      <c r="G157" s="33"/>
      <c r="H157" s="50">
        <f>I157-F157</f>
        <v>0</v>
      </c>
      <c r="I157" s="50">
        <f>F157*1.08</f>
        <v>0</v>
      </c>
      <c r="J157" s="31"/>
      <c r="K157" s="61"/>
    </row>
    <row r="158" spans="1:11" ht="15.75" thickBot="1">
      <c r="A158" s="63" t="s">
        <v>226</v>
      </c>
      <c r="B158" s="94" t="s">
        <v>16</v>
      </c>
      <c r="C158" s="31">
        <v>1</v>
      </c>
      <c r="D158" s="57" t="s">
        <v>202</v>
      </c>
      <c r="E158" s="60"/>
      <c r="F158" s="50">
        <f>E158*C158</f>
        <v>0</v>
      </c>
      <c r="G158" s="33"/>
      <c r="H158" s="50">
        <f>I158-F158</f>
        <v>0</v>
      </c>
      <c r="I158" s="50">
        <f>F158*1.08</f>
        <v>0</v>
      </c>
      <c r="J158" s="31"/>
      <c r="K158" s="61"/>
    </row>
    <row r="159" spans="1:11" ht="15.75" thickBot="1">
      <c r="A159" s="158" t="s">
        <v>187</v>
      </c>
      <c r="B159" s="159"/>
      <c r="C159" s="159"/>
      <c r="D159" s="159"/>
      <c r="E159" s="160"/>
      <c r="F159" s="87">
        <f>SUM(F156:F158)</f>
        <v>0</v>
      </c>
      <c r="G159" s="72">
        <v>0.08</v>
      </c>
      <c r="H159" s="86">
        <f>SUM(H156:H158)</f>
        <v>0</v>
      </c>
      <c r="I159" s="76">
        <f>SUM(I156:I158)</f>
        <v>0</v>
      </c>
      <c r="J159" s="65"/>
      <c r="K159" s="66"/>
    </row>
    <row r="160" spans="1:11" ht="15">
      <c r="A160" s="145"/>
      <c r="B160" s="146"/>
      <c r="C160" s="146"/>
      <c r="D160" s="146"/>
      <c r="E160" s="146"/>
      <c r="F160" s="147"/>
      <c r="G160" s="148"/>
      <c r="H160" s="147"/>
      <c r="I160" s="147"/>
      <c r="J160" s="65"/>
      <c r="K160" s="66"/>
    </row>
    <row r="162" spans="1:10" ht="15.75" thickBot="1">
      <c r="A162" s="26" t="s">
        <v>17</v>
      </c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1" ht="45.75" thickBot="1">
      <c r="A163" s="9" t="s">
        <v>174</v>
      </c>
      <c r="B163" s="10" t="s">
        <v>175</v>
      </c>
      <c r="C163" s="10" t="s">
        <v>176</v>
      </c>
      <c r="D163" s="10" t="s">
        <v>177</v>
      </c>
      <c r="E163" s="10" t="s">
        <v>178</v>
      </c>
      <c r="F163" s="10" t="s">
        <v>179</v>
      </c>
      <c r="G163" s="11" t="s">
        <v>180</v>
      </c>
      <c r="H163" s="11" t="s">
        <v>181</v>
      </c>
      <c r="I163" s="10" t="s">
        <v>182</v>
      </c>
      <c r="J163" s="10" t="s">
        <v>183</v>
      </c>
      <c r="K163" s="10" t="s">
        <v>185</v>
      </c>
    </row>
    <row r="164" spans="1:11" ht="56.25">
      <c r="A164" s="48" t="s">
        <v>188</v>
      </c>
      <c r="B164" s="110" t="s">
        <v>18</v>
      </c>
      <c r="C164" s="30">
        <v>10</v>
      </c>
      <c r="D164" s="1" t="s">
        <v>186</v>
      </c>
      <c r="E164" s="32"/>
      <c r="F164" s="32">
        <f>E164*C164</f>
        <v>0</v>
      </c>
      <c r="G164" s="33">
        <v>0.08</v>
      </c>
      <c r="H164" s="32">
        <f>F164*G164</f>
        <v>0</v>
      </c>
      <c r="I164" s="32">
        <f>F164+H164</f>
        <v>0</v>
      </c>
      <c r="J164" s="30"/>
      <c r="K164" s="35"/>
    </row>
    <row r="165" spans="1:11" ht="33.75">
      <c r="A165" s="48" t="s">
        <v>189</v>
      </c>
      <c r="B165" s="110" t="s">
        <v>19</v>
      </c>
      <c r="C165" s="30">
        <v>10</v>
      </c>
      <c r="D165" s="1" t="s">
        <v>186</v>
      </c>
      <c r="E165" s="32"/>
      <c r="F165" s="32">
        <f aca="true" t="shared" si="24" ref="F165:F170">E165*C165</f>
        <v>0</v>
      </c>
      <c r="G165" s="33">
        <v>0.08</v>
      </c>
      <c r="H165" s="32">
        <f aca="true" t="shared" si="25" ref="H165:H170">F165*G165</f>
        <v>0</v>
      </c>
      <c r="I165" s="32">
        <f aca="true" t="shared" si="26" ref="I165:I170">F165+H165</f>
        <v>0</v>
      </c>
      <c r="J165" s="30"/>
      <c r="K165" s="35"/>
    </row>
    <row r="166" spans="1:11" ht="22.5">
      <c r="A166" s="48" t="s">
        <v>190</v>
      </c>
      <c r="B166" s="110" t="s">
        <v>20</v>
      </c>
      <c r="C166" s="30">
        <v>10</v>
      </c>
      <c r="D166" s="1" t="s">
        <v>186</v>
      </c>
      <c r="E166" s="32"/>
      <c r="F166" s="32">
        <f t="shared" si="24"/>
        <v>0</v>
      </c>
      <c r="G166" s="33">
        <v>0.08</v>
      </c>
      <c r="H166" s="32">
        <f t="shared" si="25"/>
        <v>0</v>
      </c>
      <c r="I166" s="32">
        <f t="shared" si="26"/>
        <v>0</v>
      </c>
      <c r="J166" s="30"/>
      <c r="K166" s="35"/>
    </row>
    <row r="167" spans="1:11" ht="22.5">
      <c r="A167" s="63" t="s">
        <v>191</v>
      </c>
      <c r="B167" s="110" t="s">
        <v>21</v>
      </c>
      <c r="C167" s="30">
        <v>20</v>
      </c>
      <c r="D167" s="1" t="s">
        <v>186</v>
      </c>
      <c r="E167" s="32"/>
      <c r="F167" s="32">
        <f t="shared" si="24"/>
        <v>0</v>
      </c>
      <c r="G167" s="33">
        <v>0.08</v>
      </c>
      <c r="H167" s="32">
        <f t="shared" si="25"/>
        <v>0</v>
      </c>
      <c r="I167" s="32">
        <f t="shared" si="26"/>
        <v>0</v>
      </c>
      <c r="J167" s="30"/>
      <c r="K167" s="35"/>
    </row>
    <row r="168" spans="1:11" ht="15">
      <c r="A168" s="48" t="s">
        <v>192</v>
      </c>
      <c r="B168" s="110" t="s">
        <v>22</v>
      </c>
      <c r="C168" s="30">
        <v>3</v>
      </c>
      <c r="D168" s="1" t="s">
        <v>186</v>
      </c>
      <c r="E168" s="32"/>
      <c r="F168" s="32">
        <f t="shared" si="24"/>
        <v>0</v>
      </c>
      <c r="G168" s="33">
        <v>0.08</v>
      </c>
      <c r="H168" s="32">
        <f t="shared" si="25"/>
        <v>0</v>
      </c>
      <c r="I168" s="32">
        <f t="shared" si="26"/>
        <v>0</v>
      </c>
      <c r="J168" s="30"/>
      <c r="K168" s="35"/>
    </row>
    <row r="169" spans="1:11" ht="15">
      <c r="A169" s="48" t="s">
        <v>193</v>
      </c>
      <c r="B169" s="111" t="s">
        <v>23</v>
      </c>
      <c r="C169" s="30">
        <v>5</v>
      </c>
      <c r="D169" s="1" t="s">
        <v>186</v>
      </c>
      <c r="E169" s="32"/>
      <c r="F169" s="32">
        <f t="shared" si="24"/>
        <v>0</v>
      </c>
      <c r="G169" s="33">
        <v>0.08</v>
      </c>
      <c r="H169" s="32">
        <f t="shared" si="25"/>
        <v>0</v>
      </c>
      <c r="I169" s="32">
        <f t="shared" si="26"/>
        <v>0</v>
      </c>
      <c r="J169" s="30"/>
      <c r="K169" s="35"/>
    </row>
    <row r="170" spans="1:11" ht="15.75" thickBot="1">
      <c r="A170" s="48" t="s">
        <v>194</v>
      </c>
      <c r="B170" s="110" t="s">
        <v>24</v>
      </c>
      <c r="C170" s="30">
        <v>2</v>
      </c>
      <c r="D170" s="1" t="s">
        <v>186</v>
      </c>
      <c r="E170" s="32"/>
      <c r="F170" s="32">
        <f t="shared" si="24"/>
        <v>0</v>
      </c>
      <c r="G170" s="33">
        <v>0.08</v>
      </c>
      <c r="H170" s="32">
        <f t="shared" si="25"/>
        <v>0</v>
      </c>
      <c r="I170" s="32">
        <f t="shared" si="26"/>
        <v>0</v>
      </c>
      <c r="J170" s="30"/>
      <c r="K170" s="35"/>
    </row>
    <row r="171" spans="1:10" ht="15.75" thickBot="1">
      <c r="A171" s="165" t="s">
        <v>187</v>
      </c>
      <c r="B171" s="166"/>
      <c r="C171" s="166"/>
      <c r="D171" s="166"/>
      <c r="E171" s="167"/>
      <c r="F171" s="83">
        <f>SUM(F164:F170)</f>
        <v>0</v>
      </c>
      <c r="G171" s="68">
        <v>0.08</v>
      </c>
      <c r="H171" s="81">
        <f>SUM(H164:H170)</f>
        <v>0</v>
      </c>
      <c r="I171" s="82">
        <f>SUM(I164:I170)</f>
        <v>0</v>
      </c>
      <c r="J171" s="24"/>
    </row>
    <row r="172" spans="1:10" ht="15">
      <c r="A172" s="150"/>
      <c r="B172" s="151"/>
      <c r="C172" s="151"/>
      <c r="D172" s="151"/>
      <c r="E172" s="151"/>
      <c r="F172" s="152"/>
      <c r="G172" s="153"/>
      <c r="H172" s="152"/>
      <c r="I172" s="152"/>
      <c r="J172" s="24"/>
    </row>
    <row r="173" ht="30">
      <c r="B173" s="149" t="s">
        <v>83</v>
      </c>
    </row>
    <row r="174" ht="15">
      <c r="B174" s="149"/>
    </row>
    <row r="175" ht="15">
      <c r="B175" s="149"/>
    </row>
    <row r="176" spans="1:10" ht="15.75" thickBot="1">
      <c r="A176" s="26" t="s">
        <v>84</v>
      </c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1" ht="45">
      <c r="A177" s="132" t="s">
        <v>174</v>
      </c>
      <c r="B177" s="135" t="s">
        <v>175</v>
      </c>
      <c r="C177" s="135" t="s">
        <v>176</v>
      </c>
      <c r="D177" s="135" t="s">
        <v>177</v>
      </c>
      <c r="E177" s="135" t="s">
        <v>178</v>
      </c>
      <c r="F177" s="135" t="s">
        <v>179</v>
      </c>
      <c r="G177" s="136" t="s">
        <v>180</v>
      </c>
      <c r="H177" s="136" t="s">
        <v>181</v>
      </c>
      <c r="I177" s="135" t="s">
        <v>182</v>
      </c>
      <c r="J177" s="135" t="s">
        <v>183</v>
      </c>
      <c r="K177" s="135" t="s">
        <v>185</v>
      </c>
    </row>
    <row r="178" spans="1:11" ht="51.75" customHeight="1">
      <c r="A178" s="30" t="s">
        <v>188</v>
      </c>
      <c r="B178" s="144" t="s">
        <v>134</v>
      </c>
      <c r="C178" s="30">
        <v>5</v>
      </c>
      <c r="D178" s="1" t="s">
        <v>186</v>
      </c>
      <c r="E178" s="32"/>
      <c r="F178" s="32">
        <f>E178*C178</f>
        <v>0</v>
      </c>
      <c r="G178" s="33">
        <v>0.08</v>
      </c>
      <c r="H178" s="32">
        <f>F178*G178</f>
        <v>0</v>
      </c>
      <c r="I178" s="32">
        <f>F178+H178</f>
        <v>0</v>
      </c>
      <c r="J178" s="30"/>
      <c r="K178" s="35"/>
    </row>
    <row r="179" spans="1:11" ht="39.75" customHeight="1">
      <c r="A179" s="30" t="s">
        <v>189</v>
      </c>
      <c r="B179" s="144" t="s">
        <v>85</v>
      </c>
      <c r="C179" s="30">
        <v>5</v>
      </c>
      <c r="D179" s="1" t="s">
        <v>186</v>
      </c>
      <c r="E179" s="32"/>
      <c r="F179" s="32">
        <f aca="true" t="shared" si="27" ref="F179:F186">E179*C179</f>
        <v>0</v>
      </c>
      <c r="G179" s="33">
        <v>0.08</v>
      </c>
      <c r="H179" s="32">
        <f aca="true" t="shared" si="28" ref="H179:H186">F179*G179</f>
        <v>0</v>
      </c>
      <c r="I179" s="32">
        <f aca="true" t="shared" si="29" ref="I179:I186">F179+H179</f>
        <v>0</v>
      </c>
      <c r="J179" s="30"/>
      <c r="K179" s="35"/>
    </row>
    <row r="180" spans="1:11" ht="41.25" customHeight="1">
      <c r="A180" s="31" t="s">
        <v>190</v>
      </c>
      <c r="B180" s="119" t="s">
        <v>86</v>
      </c>
      <c r="C180" s="30">
        <v>5</v>
      </c>
      <c r="D180" s="1" t="s">
        <v>186</v>
      </c>
      <c r="E180" s="32"/>
      <c r="F180" s="32">
        <f t="shared" si="27"/>
        <v>0</v>
      </c>
      <c r="G180" s="33">
        <v>0.08</v>
      </c>
      <c r="H180" s="32">
        <f t="shared" si="28"/>
        <v>0</v>
      </c>
      <c r="I180" s="32">
        <f t="shared" si="29"/>
        <v>0</v>
      </c>
      <c r="J180" s="30"/>
      <c r="K180" s="35"/>
    </row>
    <row r="181" spans="1:11" ht="24">
      <c r="A181" s="30" t="s">
        <v>191</v>
      </c>
      <c r="B181" s="144" t="s">
        <v>87</v>
      </c>
      <c r="C181" s="30">
        <v>10</v>
      </c>
      <c r="D181" s="1" t="s">
        <v>186</v>
      </c>
      <c r="E181" s="32"/>
      <c r="F181" s="32">
        <f t="shared" si="27"/>
        <v>0</v>
      </c>
      <c r="G181" s="33">
        <v>0.08</v>
      </c>
      <c r="H181" s="32">
        <f t="shared" si="28"/>
        <v>0</v>
      </c>
      <c r="I181" s="32">
        <f t="shared" si="29"/>
        <v>0</v>
      </c>
      <c r="J181" s="30"/>
      <c r="K181" s="35"/>
    </row>
    <row r="182" spans="1:11" ht="15">
      <c r="A182" s="30" t="s">
        <v>192</v>
      </c>
      <c r="B182" s="144" t="s">
        <v>88</v>
      </c>
      <c r="C182" s="30">
        <v>5</v>
      </c>
      <c r="D182" s="1" t="s">
        <v>186</v>
      </c>
      <c r="E182" s="32"/>
      <c r="F182" s="32">
        <f t="shared" si="27"/>
        <v>0</v>
      </c>
      <c r="G182" s="33">
        <v>0.08</v>
      </c>
      <c r="H182" s="32">
        <f t="shared" si="28"/>
        <v>0</v>
      </c>
      <c r="I182" s="32">
        <f t="shared" si="29"/>
        <v>0</v>
      </c>
      <c r="J182" s="30"/>
      <c r="K182" s="35"/>
    </row>
    <row r="183" spans="1:11" ht="15">
      <c r="A183" s="30" t="s">
        <v>193</v>
      </c>
      <c r="B183" s="144" t="s">
        <v>89</v>
      </c>
      <c r="C183" s="30">
        <v>5</v>
      </c>
      <c r="D183" s="1" t="s">
        <v>186</v>
      </c>
      <c r="E183" s="32"/>
      <c r="F183" s="32">
        <f t="shared" si="27"/>
        <v>0</v>
      </c>
      <c r="G183" s="33">
        <v>0.08</v>
      </c>
      <c r="H183" s="32">
        <f t="shared" si="28"/>
        <v>0</v>
      </c>
      <c r="I183" s="32">
        <f t="shared" si="29"/>
        <v>0</v>
      </c>
      <c r="J183" s="30"/>
      <c r="K183" s="35"/>
    </row>
    <row r="184" spans="1:11" ht="24">
      <c r="A184" s="30" t="s">
        <v>194</v>
      </c>
      <c r="B184" s="144" t="s">
        <v>90</v>
      </c>
      <c r="C184" s="30">
        <v>10</v>
      </c>
      <c r="D184" s="1" t="s">
        <v>186</v>
      </c>
      <c r="E184" s="32"/>
      <c r="F184" s="32">
        <f t="shared" si="27"/>
        <v>0</v>
      </c>
      <c r="G184" s="33">
        <v>0.08</v>
      </c>
      <c r="H184" s="32">
        <f t="shared" si="28"/>
        <v>0</v>
      </c>
      <c r="I184" s="32">
        <f t="shared" si="29"/>
        <v>0</v>
      </c>
      <c r="J184" s="30"/>
      <c r="K184" s="35"/>
    </row>
    <row r="185" spans="1:11" ht="24">
      <c r="A185" s="30" t="s">
        <v>195</v>
      </c>
      <c r="B185" s="144" t="s">
        <v>91</v>
      </c>
      <c r="C185" s="30">
        <v>2</v>
      </c>
      <c r="D185" s="1" t="s">
        <v>186</v>
      </c>
      <c r="E185" s="32"/>
      <c r="F185" s="32">
        <f t="shared" si="27"/>
        <v>0</v>
      </c>
      <c r="G185" s="33">
        <v>0.08</v>
      </c>
      <c r="H185" s="32">
        <f t="shared" si="28"/>
        <v>0</v>
      </c>
      <c r="I185" s="32">
        <f t="shared" si="29"/>
        <v>0</v>
      </c>
      <c r="J185" s="30"/>
      <c r="K185" s="35"/>
    </row>
    <row r="186" spans="1:11" ht="75.75" customHeight="1">
      <c r="A186" s="30" t="s">
        <v>196</v>
      </c>
      <c r="B186" s="144" t="s">
        <v>92</v>
      </c>
      <c r="C186" s="30">
        <v>2</v>
      </c>
      <c r="D186" s="1" t="s">
        <v>186</v>
      </c>
      <c r="E186" s="32"/>
      <c r="F186" s="32">
        <f t="shared" si="27"/>
        <v>0</v>
      </c>
      <c r="G186" s="33">
        <v>0.08</v>
      </c>
      <c r="H186" s="32">
        <f t="shared" si="28"/>
        <v>0</v>
      </c>
      <c r="I186" s="32">
        <f t="shared" si="29"/>
        <v>0</v>
      </c>
      <c r="J186" s="30"/>
      <c r="K186" s="35"/>
    </row>
    <row r="187" spans="1:10" ht="15.75" thickBot="1">
      <c r="A187" s="162" t="s">
        <v>187</v>
      </c>
      <c r="B187" s="168"/>
      <c r="C187" s="168"/>
      <c r="D187" s="168"/>
      <c r="E187" s="169"/>
      <c r="F187" s="84">
        <f>SUM(F178:F186)</f>
        <v>0</v>
      </c>
      <c r="G187" s="45">
        <v>0.08</v>
      </c>
      <c r="H187" s="79">
        <f>SUM(H178:H186)</f>
        <v>0</v>
      </c>
      <c r="I187" s="80">
        <f>SUM(I178:I186)</f>
        <v>0</v>
      </c>
      <c r="J187" s="24"/>
    </row>
    <row r="188" spans="1:10" ht="15">
      <c r="A188" s="150"/>
      <c r="B188" s="151"/>
      <c r="C188" s="151"/>
      <c r="D188" s="151"/>
      <c r="E188" s="151"/>
      <c r="F188" s="152"/>
      <c r="G188" s="153"/>
      <c r="H188" s="152"/>
      <c r="I188" s="152"/>
      <c r="J188" s="24"/>
    </row>
    <row r="189" spans="1:10" ht="15">
      <c r="A189" s="150"/>
      <c r="B189" t="s">
        <v>111</v>
      </c>
      <c r="E189" s="151"/>
      <c r="F189" s="152"/>
      <c r="G189" s="153"/>
      <c r="H189" s="152"/>
      <c r="I189" s="152"/>
      <c r="J189" s="24"/>
    </row>
    <row r="190" spans="1:10" ht="15">
      <c r="A190" s="150"/>
      <c r="B190" s="109" t="s">
        <v>137</v>
      </c>
      <c r="E190" s="151"/>
      <c r="F190" s="152"/>
      <c r="G190" s="153"/>
      <c r="H190" s="152"/>
      <c r="I190" s="152"/>
      <c r="J190" s="24"/>
    </row>
    <row r="191" spans="1:10" ht="15">
      <c r="A191" s="150"/>
      <c r="B191" s="109"/>
      <c r="E191" s="151"/>
      <c r="F191" s="152"/>
      <c r="G191" s="153"/>
      <c r="H191" s="152"/>
      <c r="I191" s="152"/>
      <c r="J191" s="24"/>
    </row>
    <row r="192" spans="1:10" ht="15">
      <c r="A192" s="150"/>
      <c r="B192" s="151"/>
      <c r="C192" s="151"/>
      <c r="D192" s="151"/>
      <c r="E192" s="151"/>
      <c r="F192" s="152"/>
      <c r="G192" s="153"/>
      <c r="H192" s="152"/>
      <c r="I192" s="152"/>
      <c r="J192" s="24"/>
    </row>
    <row r="193" ht="15.75">
      <c r="B193" s="93" t="s">
        <v>205</v>
      </c>
    </row>
    <row r="194" ht="15.75" thickBot="1">
      <c r="A194" s="88" t="s">
        <v>25</v>
      </c>
    </row>
    <row r="195" spans="1:11" ht="45.75" thickBot="1">
      <c r="A195" s="9" t="s">
        <v>174</v>
      </c>
      <c r="B195" s="36" t="s">
        <v>175</v>
      </c>
      <c r="C195" s="52" t="s">
        <v>176</v>
      </c>
      <c r="D195" s="10" t="s">
        <v>177</v>
      </c>
      <c r="E195" s="10" t="s">
        <v>178</v>
      </c>
      <c r="F195" s="10" t="s">
        <v>179</v>
      </c>
      <c r="G195" s="11" t="s">
        <v>180</v>
      </c>
      <c r="H195" s="11" t="s">
        <v>181</v>
      </c>
      <c r="I195" s="10" t="s">
        <v>182</v>
      </c>
      <c r="J195" s="10" t="s">
        <v>183</v>
      </c>
      <c r="K195" s="10" t="s">
        <v>185</v>
      </c>
    </row>
    <row r="196" spans="1:11" ht="40.5" customHeight="1">
      <c r="A196" s="62" t="s">
        <v>188</v>
      </c>
      <c r="B196" s="96" t="s">
        <v>132</v>
      </c>
      <c r="C196" s="49">
        <v>10</v>
      </c>
      <c r="D196" s="57" t="s">
        <v>202</v>
      </c>
      <c r="E196" s="58"/>
      <c r="F196" s="50">
        <f>E196*C196</f>
        <v>0</v>
      </c>
      <c r="G196" s="51">
        <v>0.08</v>
      </c>
      <c r="H196" s="50">
        <f>I196-F196</f>
        <v>0</v>
      </c>
      <c r="I196" s="50">
        <f>F196*1.08</f>
        <v>0</v>
      </c>
      <c r="J196" s="49"/>
      <c r="K196" s="59"/>
    </row>
    <row r="197" spans="1:11" ht="33.75">
      <c r="A197" s="63" t="s">
        <v>189</v>
      </c>
      <c r="B197" s="94" t="s">
        <v>133</v>
      </c>
      <c r="C197" s="31">
        <v>10</v>
      </c>
      <c r="D197" s="57" t="s">
        <v>202</v>
      </c>
      <c r="E197" s="58"/>
      <c r="F197" s="50">
        <f>E197*C197</f>
        <v>0</v>
      </c>
      <c r="G197" s="51">
        <v>0.08</v>
      </c>
      <c r="H197" s="50">
        <f>I197-F197</f>
        <v>0</v>
      </c>
      <c r="I197" s="50">
        <f>F197*1.08</f>
        <v>0</v>
      </c>
      <c r="J197" s="31"/>
      <c r="K197" s="61"/>
    </row>
    <row r="198" spans="1:11" ht="56.25">
      <c r="A198" s="63" t="s">
        <v>190</v>
      </c>
      <c r="B198" s="94" t="s">
        <v>26</v>
      </c>
      <c r="C198" s="31">
        <v>10</v>
      </c>
      <c r="D198" s="57" t="s">
        <v>202</v>
      </c>
      <c r="E198" s="58"/>
      <c r="F198" s="50">
        <f>E198*C198</f>
        <v>0</v>
      </c>
      <c r="G198" s="51">
        <v>0.08</v>
      </c>
      <c r="H198" s="50">
        <f>I198-F198</f>
        <v>0</v>
      </c>
      <c r="I198" s="50">
        <f>F198*1.08</f>
        <v>0</v>
      </c>
      <c r="J198" s="31"/>
      <c r="K198" s="61"/>
    </row>
    <row r="199" spans="1:11" ht="15">
      <c r="A199" s="63" t="s">
        <v>191</v>
      </c>
      <c r="B199" s="94" t="s">
        <v>27</v>
      </c>
      <c r="C199" s="31">
        <v>10</v>
      </c>
      <c r="D199" s="57" t="s">
        <v>202</v>
      </c>
      <c r="E199" s="58"/>
      <c r="F199" s="50">
        <f>E199*C199</f>
        <v>0</v>
      </c>
      <c r="G199" s="51">
        <v>0.08</v>
      </c>
      <c r="H199" s="50">
        <f>I199-F199</f>
        <v>0</v>
      </c>
      <c r="I199" s="50">
        <f>F199*1.08</f>
        <v>0</v>
      </c>
      <c r="J199" s="31"/>
      <c r="K199" s="61"/>
    </row>
    <row r="200" spans="1:11" ht="15.75" thickBot="1">
      <c r="A200" s="63">
        <v>5</v>
      </c>
      <c r="B200" s="94" t="s">
        <v>28</v>
      </c>
      <c r="C200" s="31">
        <v>10</v>
      </c>
      <c r="D200" s="57" t="s">
        <v>202</v>
      </c>
      <c r="E200" s="58"/>
      <c r="F200" s="50">
        <f>E200*C200</f>
        <v>0</v>
      </c>
      <c r="G200" s="51">
        <v>0.08</v>
      </c>
      <c r="H200" s="50">
        <f>I200-F200</f>
        <v>0</v>
      </c>
      <c r="I200" s="50">
        <f>F200*1.08</f>
        <v>0</v>
      </c>
      <c r="J200" s="31"/>
      <c r="K200" s="61"/>
    </row>
    <row r="201" spans="1:11" ht="15.75" thickBot="1">
      <c r="A201" s="158" t="s">
        <v>187</v>
      </c>
      <c r="B201" s="159"/>
      <c r="C201" s="159"/>
      <c r="D201" s="159"/>
      <c r="E201" s="160"/>
      <c r="F201" s="98">
        <f>SUM(F196:F200)</f>
        <v>0</v>
      </c>
      <c r="G201" s="72">
        <v>0.08</v>
      </c>
      <c r="H201" s="86">
        <f>SUM(H196:H200)</f>
        <v>0</v>
      </c>
      <c r="I201" s="97">
        <f>SUM(I196:I200)</f>
        <v>0</v>
      </c>
      <c r="J201" s="65"/>
      <c r="K201" s="66"/>
    </row>
    <row r="203" ht="15">
      <c r="B203" s="113" t="s">
        <v>110</v>
      </c>
    </row>
    <row r="206" ht="15.75" thickBot="1">
      <c r="A206" s="88" t="s">
        <v>29</v>
      </c>
    </row>
    <row r="207" spans="1:11" ht="45.75" thickBot="1">
      <c r="A207" s="9" t="s">
        <v>174</v>
      </c>
      <c r="B207" s="36" t="s">
        <v>175</v>
      </c>
      <c r="C207" s="52" t="s">
        <v>176</v>
      </c>
      <c r="D207" s="10" t="s">
        <v>177</v>
      </c>
      <c r="E207" s="10" t="s">
        <v>178</v>
      </c>
      <c r="F207" s="10" t="s">
        <v>179</v>
      </c>
      <c r="G207" s="11" t="s">
        <v>180</v>
      </c>
      <c r="H207" s="11" t="s">
        <v>181</v>
      </c>
      <c r="I207" s="10" t="s">
        <v>182</v>
      </c>
      <c r="J207" s="10" t="s">
        <v>183</v>
      </c>
      <c r="K207" s="10" t="s">
        <v>185</v>
      </c>
    </row>
    <row r="208" spans="1:11" ht="33.75">
      <c r="A208" s="62" t="s">
        <v>188</v>
      </c>
      <c r="B208" s="96" t="s">
        <v>30</v>
      </c>
      <c r="C208" s="49">
        <v>2</v>
      </c>
      <c r="D208" s="57" t="s">
        <v>202</v>
      </c>
      <c r="E208" s="58"/>
      <c r="F208" s="50">
        <f>E208*C208</f>
        <v>0</v>
      </c>
      <c r="G208" s="51"/>
      <c r="H208" s="50">
        <f>I208-F208</f>
        <v>0</v>
      </c>
      <c r="I208" s="50">
        <f>F208*1.08</f>
        <v>0</v>
      </c>
      <c r="J208" s="49"/>
      <c r="K208" s="59"/>
    </row>
    <row r="209" spans="1:11" ht="22.5">
      <c r="A209" s="63" t="s">
        <v>189</v>
      </c>
      <c r="B209" s="94" t="s">
        <v>31</v>
      </c>
      <c r="C209" s="31">
        <v>2</v>
      </c>
      <c r="D209" s="57" t="s">
        <v>202</v>
      </c>
      <c r="E209" s="58"/>
      <c r="F209" s="50">
        <f aca="true" t="shared" si="30" ref="F209:F216">E209*C209</f>
        <v>0</v>
      </c>
      <c r="G209" s="33"/>
      <c r="H209" s="50">
        <f aca="true" t="shared" si="31" ref="H209:H216">I209-F209</f>
        <v>0</v>
      </c>
      <c r="I209" s="50">
        <f aca="true" t="shared" si="32" ref="I209:I216">F209*1.08</f>
        <v>0</v>
      </c>
      <c r="J209" s="31"/>
      <c r="K209" s="61"/>
    </row>
    <row r="210" spans="1:11" ht="22.5">
      <c r="A210" s="63" t="s">
        <v>190</v>
      </c>
      <c r="B210" s="94" t="s">
        <v>32</v>
      </c>
      <c r="C210" s="31">
        <v>2</v>
      </c>
      <c r="D210" s="57" t="s">
        <v>202</v>
      </c>
      <c r="E210" s="58"/>
      <c r="F210" s="50">
        <f t="shared" si="30"/>
        <v>0</v>
      </c>
      <c r="G210" s="33"/>
      <c r="H210" s="50">
        <f t="shared" si="31"/>
        <v>0</v>
      </c>
      <c r="I210" s="50">
        <f t="shared" si="32"/>
        <v>0</v>
      </c>
      <c r="J210" s="31"/>
      <c r="K210" s="61"/>
    </row>
    <row r="211" spans="1:11" ht="33.75">
      <c r="A211" s="63" t="s">
        <v>191</v>
      </c>
      <c r="B211" s="94" t="s">
        <v>33</v>
      </c>
      <c r="C211" s="31">
        <v>4</v>
      </c>
      <c r="D211" s="57" t="s">
        <v>202</v>
      </c>
      <c r="E211" s="58"/>
      <c r="F211" s="50">
        <f t="shared" si="30"/>
        <v>0</v>
      </c>
      <c r="G211" s="33"/>
      <c r="H211" s="50">
        <f t="shared" si="31"/>
        <v>0</v>
      </c>
      <c r="I211" s="50">
        <f t="shared" si="32"/>
        <v>0</v>
      </c>
      <c r="J211" s="31"/>
      <c r="K211" s="61"/>
    </row>
    <row r="212" spans="1:11" ht="15">
      <c r="A212" s="63" t="s">
        <v>192</v>
      </c>
      <c r="B212" s="95" t="s">
        <v>34</v>
      </c>
      <c r="C212" s="31">
        <v>2</v>
      </c>
      <c r="D212" s="57" t="s">
        <v>202</v>
      </c>
      <c r="E212" s="58"/>
      <c r="F212" s="50">
        <f t="shared" si="30"/>
        <v>0</v>
      </c>
      <c r="G212" s="33"/>
      <c r="H212" s="50">
        <f t="shared" si="31"/>
        <v>0</v>
      </c>
      <c r="I212" s="50">
        <f t="shared" si="32"/>
        <v>0</v>
      </c>
      <c r="J212" s="31"/>
      <c r="K212" s="61"/>
    </row>
    <row r="213" spans="1:11" ht="22.5">
      <c r="A213" s="63" t="s">
        <v>193</v>
      </c>
      <c r="B213" s="94" t="s">
        <v>35</v>
      </c>
      <c r="C213" s="31">
        <v>2</v>
      </c>
      <c r="D213" s="57" t="s">
        <v>202</v>
      </c>
      <c r="E213" s="58"/>
      <c r="F213" s="50">
        <f t="shared" si="30"/>
        <v>0</v>
      </c>
      <c r="G213" s="33"/>
      <c r="H213" s="50">
        <f t="shared" si="31"/>
        <v>0</v>
      </c>
      <c r="I213" s="50">
        <f t="shared" si="32"/>
        <v>0</v>
      </c>
      <c r="J213" s="31"/>
      <c r="K213" s="61"/>
    </row>
    <row r="214" spans="1:11" ht="15">
      <c r="A214" s="63" t="s">
        <v>194</v>
      </c>
      <c r="B214" s="94" t="s">
        <v>36</v>
      </c>
      <c r="C214" s="31">
        <v>4</v>
      </c>
      <c r="D214" s="57" t="s">
        <v>202</v>
      </c>
      <c r="E214" s="58"/>
      <c r="F214" s="50">
        <f t="shared" si="30"/>
        <v>0</v>
      </c>
      <c r="G214" s="33"/>
      <c r="H214" s="50">
        <f t="shared" si="31"/>
        <v>0</v>
      </c>
      <c r="I214" s="50">
        <f t="shared" si="32"/>
        <v>0</v>
      </c>
      <c r="J214" s="31"/>
      <c r="K214" s="61"/>
    </row>
    <row r="215" spans="1:11" ht="15">
      <c r="A215" s="63" t="s">
        <v>195</v>
      </c>
      <c r="B215" s="94" t="s">
        <v>37</v>
      </c>
      <c r="C215" s="31">
        <v>2</v>
      </c>
      <c r="D215" s="57" t="s">
        <v>202</v>
      </c>
      <c r="E215" s="58"/>
      <c r="F215" s="50">
        <f t="shared" si="30"/>
        <v>0</v>
      </c>
      <c r="G215" s="33"/>
      <c r="H215" s="50">
        <f t="shared" si="31"/>
        <v>0</v>
      </c>
      <c r="I215" s="50">
        <f t="shared" si="32"/>
        <v>0</v>
      </c>
      <c r="J215" s="31"/>
      <c r="K215" s="61"/>
    </row>
    <row r="216" spans="1:11" ht="15.75" thickBot="1">
      <c r="A216" s="63">
        <v>9</v>
      </c>
      <c r="B216" s="94" t="s">
        <v>28</v>
      </c>
      <c r="C216" s="31">
        <v>2</v>
      </c>
      <c r="D216" s="57" t="s">
        <v>202</v>
      </c>
      <c r="E216" s="60"/>
      <c r="F216" s="50">
        <f t="shared" si="30"/>
        <v>0</v>
      </c>
      <c r="G216" s="33"/>
      <c r="H216" s="50">
        <f t="shared" si="31"/>
        <v>0</v>
      </c>
      <c r="I216" s="50">
        <f t="shared" si="32"/>
        <v>0</v>
      </c>
      <c r="J216" s="31"/>
      <c r="K216" s="61"/>
    </row>
    <row r="217" spans="1:11" ht="15.75" thickBot="1">
      <c r="A217" s="158" t="s">
        <v>187</v>
      </c>
      <c r="B217" s="159"/>
      <c r="C217" s="159"/>
      <c r="D217" s="159"/>
      <c r="E217" s="160"/>
      <c r="F217" s="87">
        <f>SUM(F208:F216)</f>
        <v>0</v>
      </c>
      <c r="G217" s="72">
        <v>0.08</v>
      </c>
      <c r="H217" s="86">
        <f>SUM(H208:H216)</f>
        <v>0</v>
      </c>
      <c r="I217" s="76">
        <f>SUM(I208:I216)</f>
        <v>0</v>
      </c>
      <c r="J217" s="65"/>
      <c r="K217" s="66"/>
    </row>
    <row r="219" ht="15">
      <c r="B219" t="s">
        <v>111</v>
      </c>
    </row>
    <row r="220" ht="15">
      <c r="B220" s="109" t="s">
        <v>112</v>
      </c>
    </row>
    <row r="223" ht="15.75">
      <c r="B223" s="93" t="s">
        <v>38</v>
      </c>
    </row>
    <row r="224" ht="15.75" thickBot="1">
      <c r="A224" s="88" t="s">
        <v>39</v>
      </c>
    </row>
    <row r="225" spans="1:11" ht="45.75" thickBot="1">
      <c r="A225" s="9" t="s">
        <v>174</v>
      </c>
      <c r="B225" s="36" t="s">
        <v>175</v>
      </c>
      <c r="C225" s="52" t="s">
        <v>176</v>
      </c>
      <c r="D225" s="10" t="s">
        <v>177</v>
      </c>
      <c r="E225" s="10" t="s">
        <v>178</v>
      </c>
      <c r="F225" s="10" t="s">
        <v>179</v>
      </c>
      <c r="G225" s="11" t="s">
        <v>180</v>
      </c>
      <c r="H225" s="11" t="s">
        <v>181</v>
      </c>
      <c r="I225" s="10" t="s">
        <v>182</v>
      </c>
      <c r="J225" s="10" t="s">
        <v>183</v>
      </c>
      <c r="K225" s="10" t="s">
        <v>185</v>
      </c>
    </row>
    <row r="226" spans="1:11" ht="78.75">
      <c r="A226" s="62" t="s">
        <v>188</v>
      </c>
      <c r="B226" s="96" t="s">
        <v>40</v>
      </c>
      <c r="C226" s="49">
        <v>6</v>
      </c>
      <c r="D226" s="57" t="s">
        <v>202</v>
      </c>
      <c r="E226" s="58"/>
      <c r="F226" s="50">
        <f>E226*C226</f>
        <v>0</v>
      </c>
      <c r="G226" s="51">
        <v>0.08</v>
      </c>
      <c r="H226" s="50">
        <f>I226-F226</f>
        <v>0</v>
      </c>
      <c r="I226" s="50">
        <f>F226*1.08</f>
        <v>0</v>
      </c>
      <c r="J226" s="49"/>
      <c r="K226" s="59"/>
    </row>
    <row r="227" spans="1:11" ht="67.5">
      <c r="A227" s="63" t="s">
        <v>189</v>
      </c>
      <c r="B227" s="94" t="s">
        <v>41</v>
      </c>
      <c r="C227" s="31">
        <v>6</v>
      </c>
      <c r="D227" s="57" t="s">
        <v>202</v>
      </c>
      <c r="E227" s="58"/>
      <c r="F227" s="50">
        <f>E227*C227</f>
        <v>0</v>
      </c>
      <c r="G227" s="51">
        <v>0.08</v>
      </c>
      <c r="H227" s="50">
        <f>I227-F227</f>
        <v>0</v>
      </c>
      <c r="I227" s="50">
        <f>F227*1.08</f>
        <v>0</v>
      </c>
      <c r="J227" s="31"/>
      <c r="K227" s="61"/>
    </row>
    <row r="228" spans="1:11" ht="15">
      <c r="A228" s="63" t="s">
        <v>190</v>
      </c>
      <c r="B228" s="38" t="s">
        <v>42</v>
      </c>
      <c r="C228" s="31">
        <v>6</v>
      </c>
      <c r="D228" s="57" t="s">
        <v>202</v>
      </c>
      <c r="E228" s="58"/>
      <c r="F228" s="50">
        <f>E228*C228</f>
        <v>0</v>
      </c>
      <c r="G228" s="51">
        <v>0.08</v>
      </c>
      <c r="H228" s="50">
        <f>I228-F228</f>
        <v>0</v>
      </c>
      <c r="I228" s="50">
        <f>F228*1.08</f>
        <v>0</v>
      </c>
      <c r="J228" s="31"/>
      <c r="K228" s="61"/>
    </row>
    <row r="229" spans="1:11" ht="68.25" thickBot="1">
      <c r="A229" s="63">
        <v>4</v>
      </c>
      <c r="B229" s="94" t="s">
        <v>43</v>
      </c>
      <c r="C229" s="31">
        <v>2</v>
      </c>
      <c r="D229" s="57" t="s">
        <v>202</v>
      </c>
      <c r="E229" s="58"/>
      <c r="F229" s="50">
        <f>E229*C229</f>
        <v>0</v>
      </c>
      <c r="G229" s="51">
        <v>0.08</v>
      </c>
      <c r="H229" s="50">
        <f>I229-F229</f>
        <v>0</v>
      </c>
      <c r="I229" s="50">
        <f>F229*1.08</f>
        <v>0</v>
      </c>
      <c r="J229" s="31"/>
      <c r="K229" s="61"/>
    </row>
    <row r="230" spans="1:11" ht="15.75" thickBot="1">
      <c r="A230" s="158" t="s">
        <v>187</v>
      </c>
      <c r="B230" s="159"/>
      <c r="C230" s="159"/>
      <c r="D230" s="159"/>
      <c r="E230" s="160"/>
      <c r="F230" s="87">
        <f>SUM(F226:F229)</f>
        <v>0</v>
      </c>
      <c r="G230" s="72">
        <v>0.08</v>
      </c>
      <c r="H230" s="86">
        <f>SUM(H226:H229)</f>
        <v>0</v>
      </c>
      <c r="I230" s="76">
        <f>SUM(I226:I229)</f>
        <v>0</v>
      </c>
      <c r="J230" s="65"/>
      <c r="K230" s="66"/>
    </row>
    <row r="233" ht="15.75" thickBot="1">
      <c r="A233" s="88" t="s">
        <v>44</v>
      </c>
    </row>
    <row r="234" spans="1:11" ht="45.75" thickBot="1">
      <c r="A234" s="9" t="s">
        <v>174</v>
      </c>
      <c r="B234" s="36" t="s">
        <v>175</v>
      </c>
      <c r="C234" s="52" t="s">
        <v>176</v>
      </c>
      <c r="D234" s="10" t="s">
        <v>177</v>
      </c>
      <c r="E234" s="10" t="s">
        <v>178</v>
      </c>
      <c r="F234" s="10" t="s">
        <v>179</v>
      </c>
      <c r="G234" s="11" t="s">
        <v>180</v>
      </c>
      <c r="H234" s="11" t="s">
        <v>181</v>
      </c>
      <c r="I234" s="10" t="s">
        <v>182</v>
      </c>
      <c r="J234" s="10" t="s">
        <v>183</v>
      </c>
      <c r="K234" s="10" t="s">
        <v>185</v>
      </c>
    </row>
    <row r="235" spans="1:11" ht="78.75">
      <c r="A235" s="62" t="s">
        <v>188</v>
      </c>
      <c r="B235" s="96" t="s">
        <v>45</v>
      </c>
      <c r="C235" s="49">
        <v>2</v>
      </c>
      <c r="D235" s="57" t="s">
        <v>202</v>
      </c>
      <c r="E235" s="58"/>
      <c r="F235" s="50">
        <f>E235*C235</f>
        <v>0</v>
      </c>
      <c r="G235" s="51">
        <v>0.08</v>
      </c>
      <c r="H235" s="50">
        <f>I235-F235</f>
        <v>0</v>
      </c>
      <c r="I235" s="50">
        <f>F235*1.08</f>
        <v>0</v>
      </c>
      <c r="J235" s="49"/>
      <c r="K235" s="59"/>
    </row>
    <row r="236" spans="1:11" ht="67.5">
      <c r="A236" s="63" t="s">
        <v>189</v>
      </c>
      <c r="B236" s="94" t="s">
        <v>46</v>
      </c>
      <c r="C236" s="31">
        <v>2</v>
      </c>
      <c r="D236" s="57" t="s">
        <v>202</v>
      </c>
      <c r="E236" s="58"/>
      <c r="F236" s="50">
        <f aca="true" t="shared" si="33" ref="F236:F251">E236*C236</f>
        <v>0</v>
      </c>
      <c r="G236" s="51">
        <v>0.08</v>
      </c>
      <c r="H236" s="50">
        <f aca="true" t="shared" si="34" ref="H236:H251">I236-F236</f>
        <v>0</v>
      </c>
      <c r="I236" s="50">
        <f aca="true" t="shared" si="35" ref="I236:I251">F236*1.08</f>
        <v>0</v>
      </c>
      <c r="J236" s="31"/>
      <c r="K236" s="61"/>
    </row>
    <row r="237" spans="1:11" ht="22.5">
      <c r="A237" s="63" t="s">
        <v>190</v>
      </c>
      <c r="B237" s="94" t="s">
        <v>47</v>
      </c>
      <c r="C237" s="31">
        <v>30</v>
      </c>
      <c r="D237" s="57" t="s">
        <v>202</v>
      </c>
      <c r="E237" s="58"/>
      <c r="F237" s="50">
        <f t="shared" si="33"/>
        <v>0</v>
      </c>
      <c r="G237" s="51">
        <v>0.08</v>
      </c>
      <c r="H237" s="50">
        <f t="shared" si="34"/>
        <v>0</v>
      </c>
      <c r="I237" s="50">
        <f t="shared" si="35"/>
        <v>0</v>
      </c>
      <c r="J237" s="31"/>
      <c r="K237" s="61"/>
    </row>
    <row r="238" spans="1:11" ht="22.5">
      <c r="A238" s="63" t="s">
        <v>70</v>
      </c>
      <c r="B238" s="94" t="s">
        <v>48</v>
      </c>
      <c r="C238" s="31">
        <v>2</v>
      </c>
      <c r="D238" s="57" t="s">
        <v>202</v>
      </c>
      <c r="E238" s="58"/>
      <c r="F238" s="50">
        <f t="shared" si="33"/>
        <v>0</v>
      </c>
      <c r="G238" s="51">
        <v>0.08</v>
      </c>
      <c r="H238" s="50">
        <f t="shared" si="34"/>
        <v>0</v>
      </c>
      <c r="I238" s="50">
        <f t="shared" si="35"/>
        <v>0</v>
      </c>
      <c r="J238" s="31"/>
      <c r="K238" s="61"/>
    </row>
    <row r="239" spans="1:11" ht="33.75">
      <c r="A239" s="63" t="s">
        <v>191</v>
      </c>
      <c r="B239" s="94" t="s">
        <v>49</v>
      </c>
      <c r="C239" s="31">
        <v>4</v>
      </c>
      <c r="D239" s="57" t="s">
        <v>202</v>
      </c>
      <c r="E239" s="58"/>
      <c r="F239" s="50">
        <f t="shared" si="33"/>
        <v>0</v>
      </c>
      <c r="G239" s="51">
        <v>0.08</v>
      </c>
      <c r="H239" s="50">
        <f t="shared" si="34"/>
        <v>0</v>
      </c>
      <c r="I239" s="50">
        <f t="shared" si="35"/>
        <v>0</v>
      </c>
      <c r="J239" s="31"/>
      <c r="K239" s="61"/>
    </row>
    <row r="240" spans="1:11" ht="22.5">
      <c r="A240" s="63">
        <v>5</v>
      </c>
      <c r="B240" s="38" t="s">
        <v>50</v>
      </c>
      <c r="C240" s="31">
        <v>5</v>
      </c>
      <c r="D240" s="57" t="s">
        <v>202</v>
      </c>
      <c r="E240" s="58"/>
      <c r="F240" s="50">
        <f t="shared" si="33"/>
        <v>0</v>
      </c>
      <c r="G240" s="51">
        <v>0.08</v>
      </c>
      <c r="H240" s="50">
        <f t="shared" si="34"/>
        <v>0</v>
      </c>
      <c r="I240" s="50">
        <f t="shared" si="35"/>
        <v>0</v>
      </c>
      <c r="J240" s="31"/>
      <c r="K240" s="61"/>
    </row>
    <row r="241" spans="1:11" ht="67.5">
      <c r="A241" s="63" t="s">
        <v>193</v>
      </c>
      <c r="B241" s="94" t="s">
        <v>51</v>
      </c>
      <c r="C241" s="31">
        <v>5</v>
      </c>
      <c r="D241" s="57" t="s">
        <v>202</v>
      </c>
      <c r="E241" s="58"/>
      <c r="F241" s="50">
        <f t="shared" si="33"/>
        <v>0</v>
      </c>
      <c r="G241" s="51">
        <v>0.08</v>
      </c>
      <c r="H241" s="50">
        <f t="shared" si="34"/>
        <v>0</v>
      </c>
      <c r="I241" s="50">
        <f t="shared" si="35"/>
        <v>0</v>
      </c>
      <c r="J241" s="31"/>
      <c r="K241" s="61"/>
    </row>
    <row r="242" spans="1:11" ht="67.5">
      <c r="A242" s="63" t="s">
        <v>194</v>
      </c>
      <c r="B242" s="94" t="s">
        <v>52</v>
      </c>
      <c r="C242" s="31">
        <v>2</v>
      </c>
      <c r="D242" s="57" t="s">
        <v>202</v>
      </c>
      <c r="E242" s="58"/>
      <c r="F242" s="50">
        <f t="shared" si="33"/>
        <v>0</v>
      </c>
      <c r="G242" s="51">
        <v>0.08</v>
      </c>
      <c r="H242" s="50">
        <f t="shared" si="34"/>
        <v>0</v>
      </c>
      <c r="I242" s="50">
        <f t="shared" si="35"/>
        <v>0</v>
      </c>
      <c r="J242" s="31"/>
      <c r="K242" s="61"/>
    </row>
    <row r="243" spans="1:11" ht="56.25">
      <c r="A243" s="63" t="s">
        <v>195</v>
      </c>
      <c r="B243" s="95" t="s">
        <v>53</v>
      </c>
      <c r="C243" s="31">
        <v>1</v>
      </c>
      <c r="D243" s="57" t="s">
        <v>202</v>
      </c>
      <c r="E243" s="58"/>
      <c r="F243" s="50">
        <f t="shared" si="33"/>
        <v>0</v>
      </c>
      <c r="G243" s="51">
        <v>0.08</v>
      </c>
      <c r="H243" s="50">
        <f t="shared" si="34"/>
        <v>0</v>
      </c>
      <c r="I243" s="50">
        <f t="shared" si="35"/>
        <v>0</v>
      </c>
      <c r="J243" s="31"/>
      <c r="K243" s="61"/>
    </row>
    <row r="244" spans="1:11" ht="22.5">
      <c r="A244" s="63" t="s">
        <v>196</v>
      </c>
      <c r="B244" s="64" t="s">
        <v>54</v>
      </c>
      <c r="C244" s="31">
        <v>10</v>
      </c>
      <c r="D244" s="57" t="s">
        <v>202</v>
      </c>
      <c r="E244" s="58"/>
      <c r="F244" s="50">
        <f t="shared" si="33"/>
        <v>0</v>
      </c>
      <c r="G244" s="51">
        <v>0.08</v>
      </c>
      <c r="H244" s="50">
        <f t="shared" si="34"/>
        <v>0</v>
      </c>
      <c r="I244" s="50">
        <f t="shared" si="35"/>
        <v>0</v>
      </c>
      <c r="J244" s="31"/>
      <c r="K244" s="61"/>
    </row>
    <row r="245" spans="1:11" ht="22.5">
      <c r="A245" s="63" t="s">
        <v>198</v>
      </c>
      <c r="B245" s="64" t="s">
        <v>55</v>
      </c>
      <c r="C245" s="31">
        <v>5</v>
      </c>
      <c r="D245" s="57" t="s">
        <v>202</v>
      </c>
      <c r="E245" s="58"/>
      <c r="F245" s="50">
        <f t="shared" si="33"/>
        <v>0</v>
      </c>
      <c r="G245" s="51">
        <v>0.08</v>
      </c>
      <c r="H245" s="50">
        <f t="shared" si="34"/>
        <v>0</v>
      </c>
      <c r="I245" s="50">
        <f t="shared" si="35"/>
        <v>0</v>
      </c>
      <c r="J245" s="31"/>
      <c r="K245" s="61"/>
    </row>
    <row r="246" spans="1:11" ht="15">
      <c r="A246" s="63" t="s">
        <v>203</v>
      </c>
      <c r="B246" s="64" t="s">
        <v>56</v>
      </c>
      <c r="C246" s="31">
        <v>5</v>
      </c>
      <c r="D246" s="57" t="s">
        <v>202</v>
      </c>
      <c r="E246" s="58"/>
      <c r="F246" s="50">
        <f t="shared" si="33"/>
        <v>0</v>
      </c>
      <c r="G246" s="51">
        <v>0.08</v>
      </c>
      <c r="H246" s="50">
        <f t="shared" si="34"/>
        <v>0</v>
      </c>
      <c r="I246" s="50">
        <f t="shared" si="35"/>
        <v>0</v>
      </c>
      <c r="J246" s="31"/>
      <c r="K246" s="61"/>
    </row>
    <row r="247" spans="1:11" ht="15">
      <c r="A247" s="63" t="s">
        <v>204</v>
      </c>
      <c r="B247" s="64" t="s">
        <v>57</v>
      </c>
      <c r="C247" s="31">
        <v>10</v>
      </c>
      <c r="D247" s="57" t="s">
        <v>202</v>
      </c>
      <c r="E247" s="58"/>
      <c r="F247" s="50">
        <f t="shared" si="33"/>
        <v>0</v>
      </c>
      <c r="G247" s="51">
        <v>0.08</v>
      </c>
      <c r="H247" s="50">
        <f t="shared" si="34"/>
        <v>0</v>
      </c>
      <c r="I247" s="50">
        <f t="shared" si="35"/>
        <v>0</v>
      </c>
      <c r="J247" s="31"/>
      <c r="K247" s="61"/>
    </row>
    <row r="248" spans="1:11" ht="67.5">
      <c r="A248" s="63" t="s">
        <v>206</v>
      </c>
      <c r="B248" s="95" t="s">
        <v>58</v>
      </c>
      <c r="C248" s="31">
        <v>1</v>
      </c>
      <c r="D248" s="57" t="s">
        <v>202</v>
      </c>
      <c r="E248" s="58"/>
      <c r="F248" s="50">
        <f t="shared" si="33"/>
        <v>0</v>
      </c>
      <c r="G248" s="51">
        <v>0.08</v>
      </c>
      <c r="H248" s="50">
        <f t="shared" si="34"/>
        <v>0</v>
      </c>
      <c r="I248" s="50">
        <f t="shared" si="35"/>
        <v>0</v>
      </c>
      <c r="J248" s="31"/>
      <c r="K248" s="61"/>
    </row>
    <row r="249" spans="1:11" ht="22.5">
      <c r="A249" s="63" t="s">
        <v>207</v>
      </c>
      <c r="B249" s="64" t="s">
        <v>59</v>
      </c>
      <c r="C249" s="31">
        <v>4</v>
      </c>
      <c r="D249" s="57" t="s">
        <v>202</v>
      </c>
      <c r="E249" s="58"/>
      <c r="F249" s="50">
        <f t="shared" si="33"/>
        <v>0</v>
      </c>
      <c r="G249" s="51">
        <v>0.08</v>
      </c>
      <c r="H249" s="50">
        <f t="shared" si="34"/>
        <v>0</v>
      </c>
      <c r="I249" s="50">
        <f t="shared" si="35"/>
        <v>0</v>
      </c>
      <c r="J249" s="31"/>
      <c r="K249" s="61"/>
    </row>
    <row r="250" spans="1:11" ht="22.5">
      <c r="A250" s="63" t="s">
        <v>208</v>
      </c>
      <c r="B250" s="64" t="s">
        <v>60</v>
      </c>
      <c r="C250" s="31">
        <v>2</v>
      </c>
      <c r="D250" s="57" t="s">
        <v>202</v>
      </c>
      <c r="E250" s="58"/>
      <c r="F250" s="50">
        <f>E250*C250</f>
        <v>0</v>
      </c>
      <c r="G250" s="51">
        <v>0.08</v>
      </c>
      <c r="H250" s="50">
        <f>I250-F250</f>
        <v>0</v>
      </c>
      <c r="I250" s="50">
        <f>F250*1.08</f>
        <v>0</v>
      </c>
      <c r="J250" s="31"/>
      <c r="K250" s="61"/>
    </row>
    <row r="251" spans="1:11" ht="169.5" thickBot="1">
      <c r="A251" s="63" t="s">
        <v>209</v>
      </c>
      <c r="B251" s="64" t="s">
        <v>184</v>
      </c>
      <c r="C251" s="31">
        <v>1</v>
      </c>
      <c r="D251" s="57" t="s">
        <v>202</v>
      </c>
      <c r="E251" s="58"/>
      <c r="F251" s="50">
        <f t="shared" si="33"/>
        <v>0</v>
      </c>
      <c r="G251" s="51">
        <v>0.08</v>
      </c>
      <c r="H251" s="50">
        <f t="shared" si="34"/>
        <v>0</v>
      </c>
      <c r="I251" s="50">
        <f t="shared" si="35"/>
        <v>0</v>
      </c>
      <c r="J251" s="31"/>
      <c r="K251" s="61"/>
    </row>
    <row r="252" spans="1:11" ht="15.75" thickBot="1">
      <c r="A252" s="158" t="s">
        <v>187</v>
      </c>
      <c r="B252" s="159"/>
      <c r="C252" s="159"/>
      <c r="D252" s="159"/>
      <c r="E252" s="160"/>
      <c r="F252" s="87">
        <f>SUM(F235:F251)</f>
        <v>0</v>
      </c>
      <c r="G252" s="72">
        <v>0.08</v>
      </c>
      <c r="H252" s="86">
        <f>SUM(H235:H251)</f>
        <v>0</v>
      </c>
      <c r="I252" s="76">
        <f>SUM(I235:I251)</f>
        <v>0</v>
      </c>
      <c r="J252" s="65"/>
      <c r="K252" s="66"/>
    </row>
    <row r="253" spans="2:9" ht="15">
      <c r="B253" s="90"/>
      <c r="C253" s="91"/>
      <c r="D253" s="91"/>
      <c r="E253" s="89"/>
      <c r="F253" s="89"/>
      <c r="I253" s="3"/>
    </row>
    <row r="254" spans="2:6" ht="15">
      <c r="B254" t="s">
        <v>111</v>
      </c>
      <c r="C254" s="91"/>
      <c r="D254" s="91"/>
      <c r="E254" s="91"/>
      <c r="F254" s="89"/>
    </row>
    <row r="255" spans="2:6" ht="15">
      <c r="B255" s="113" t="s">
        <v>61</v>
      </c>
      <c r="C255" s="91"/>
      <c r="D255" s="91"/>
      <c r="E255" s="91"/>
      <c r="F255" s="89"/>
    </row>
    <row r="256" spans="2:9" ht="15">
      <c r="B256" s="109" t="s">
        <v>137</v>
      </c>
      <c r="C256" s="19"/>
      <c r="D256" s="19"/>
      <c r="E256" s="19"/>
      <c r="F256" s="19"/>
      <c r="G256" s="19"/>
      <c r="H256" s="19"/>
      <c r="I256" s="92"/>
    </row>
    <row r="257" spans="2:9" ht="15">
      <c r="B257" s="99"/>
      <c r="C257" s="19"/>
      <c r="D257" s="19"/>
      <c r="E257" s="89"/>
      <c r="F257" s="92"/>
      <c r="G257" s="19"/>
      <c r="H257" s="92"/>
      <c r="I257" s="92"/>
    </row>
    <row r="259" ht="15.75">
      <c r="B259" s="93" t="s">
        <v>62</v>
      </c>
    </row>
    <row r="260" ht="15.75" thickBot="1">
      <c r="A260" s="88" t="s">
        <v>63</v>
      </c>
    </row>
    <row r="261" spans="1:11" ht="45.75" thickBot="1">
      <c r="A261" s="9" t="s">
        <v>174</v>
      </c>
      <c r="B261" s="36" t="s">
        <v>175</v>
      </c>
      <c r="C261" s="52" t="s">
        <v>176</v>
      </c>
      <c r="D261" s="10" t="s">
        <v>177</v>
      </c>
      <c r="E261" s="10" t="s">
        <v>178</v>
      </c>
      <c r="F261" s="10" t="s">
        <v>179</v>
      </c>
      <c r="G261" s="11" t="s">
        <v>180</v>
      </c>
      <c r="H261" s="11" t="s">
        <v>181</v>
      </c>
      <c r="I261" s="10" t="s">
        <v>182</v>
      </c>
      <c r="J261" s="10" t="s">
        <v>183</v>
      </c>
      <c r="K261" s="10" t="s">
        <v>185</v>
      </c>
    </row>
    <row r="262" spans="1:11" ht="56.25">
      <c r="A262" s="62">
        <v>1</v>
      </c>
      <c r="B262" s="94" t="s">
        <v>66</v>
      </c>
      <c r="C262" s="31">
        <v>40</v>
      </c>
      <c r="D262" s="57" t="s">
        <v>202</v>
      </c>
      <c r="E262" s="60"/>
      <c r="F262" s="50">
        <f aca="true" t="shared" si="36" ref="F262:F267">E262*C262</f>
        <v>0</v>
      </c>
      <c r="G262" s="51">
        <v>0.08</v>
      </c>
      <c r="H262" s="50">
        <f aca="true" t="shared" si="37" ref="H262:H267">I262-F262</f>
        <v>0</v>
      </c>
      <c r="I262" s="50">
        <f aca="true" t="shared" si="38" ref="I262:I267">F262*1.08</f>
        <v>0</v>
      </c>
      <c r="J262" s="31"/>
      <c r="K262" s="61"/>
    </row>
    <row r="263" spans="1:11" ht="45">
      <c r="A263" s="62">
        <v>2</v>
      </c>
      <c r="B263" s="95" t="s">
        <v>67</v>
      </c>
      <c r="C263" s="31">
        <v>30</v>
      </c>
      <c r="D263" s="57" t="s">
        <v>202</v>
      </c>
      <c r="E263" s="60"/>
      <c r="F263" s="50">
        <f t="shared" si="36"/>
        <v>0</v>
      </c>
      <c r="G263" s="51">
        <v>0.08</v>
      </c>
      <c r="H263" s="50">
        <f t="shared" si="37"/>
        <v>0</v>
      </c>
      <c r="I263" s="50">
        <f t="shared" si="38"/>
        <v>0</v>
      </c>
      <c r="J263" s="31"/>
      <c r="K263" s="61"/>
    </row>
    <row r="264" spans="1:11" ht="56.25">
      <c r="A264" s="62">
        <v>3</v>
      </c>
      <c r="B264" s="95" t="s">
        <v>68</v>
      </c>
      <c r="C264" s="31">
        <v>20</v>
      </c>
      <c r="D264" s="57" t="s">
        <v>202</v>
      </c>
      <c r="E264" s="60"/>
      <c r="F264" s="50">
        <f t="shared" si="36"/>
        <v>0</v>
      </c>
      <c r="G264" s="51">
        <v>0.08</v>
      </c>
      <c r="H264" s="50">
        <f t="shared" si="37"/>
        <v>0</v>
      </c>
      <c r="I264" s="50">
        <f t="shared" si="38"/>
        <v>0</v>
      </c>
      <c r="J264" s="31"/>
      <c r="K264" s="61"/>
    </row>
    <row r="265" spans="1:11" ht="33.75">
      <c r="A265" s="62">
        <v>4</v>
      </c>
      <c r="B265" s="95" t="s">
        <v>138</v>
      </c>
      <c r="C265" s="31">
        <v>1</v>
      </c>
      <c r="D265" s="57" t="s">
        <v>202</v>
      </c>
      <c r="E265" s="60"/>
      <c r="F265" s="50">
        <f t="shared" si="36"/>
        <v>0</v>
      </c>
      <c r="G265" s="51">
        <v>0.08</v>
      </c>
      <c r="H265" s="50">
        <f t="shared" si="37"/>
        <v>0</v>
      </c>
      <c r="I265" s="50">
        <f t="shared" si="38"/>
        <v>0</v>
      </c>
      <c r="J265" s="31"/>
      <c r="K265" s="61"/>
    </row>
    <row r="266" spans="1:11" ht="15">
      <c r="A266" s="62">
        <v>5</v>
      </c>
      <c r="B266" s="95" t="s">
        <v>64</v>
      </c>
      <c r="C266" s="31">
        <v>5</v>
      </c>
      <c r="D266" s="57" t="s">
        <v>202</v>
      </c>
      <c r="E266" s="60"/>
      <c r="F266" s="50">
        <f t="shared" si="36"/>
        <v>0</v>
      </c>
      <c r="G266" s="51">
        <v>0.08</v>
      </c>
      <c r="H266" s="50">
        <f t="shared" si="37"/>
        <v>0</v>
      </c>
      <c r="I266" s="50">
        <f t="shared" si="38"/>
        <v>0</v>
      </c>
      <c r="J266" s="31"/>
      <c r="K266" s="61"/>
    </row>
    <row r="267" spans="1:11" ht="15.75" thickBot="1">
      <c r="A267" s="62">
        <v>6</v>
      </c>
      <c r="B267" s="95" t="s">
        <v>65</v>
      </c>
      <c r="C267" s="31">
        <v>5</v>
      </c>
      <c r="D267" s="57" t="s">
        <v>202</v>
      </c>
      <c r="E267" s="60"/>
      <c r="F267" s="50">
        <f t="shared" si="36"/>
        <v>0</v>
      </c>
      <c r="G267" s="51">
        <v>0.08</v>
      </c>
      <c r="H267" s="50">
        <f t="shared" si="37"/>
        <v>0</v>
      </c>
      <c r="I267" s="50">
        <f t="shared" si="38"/>
        <v>0</v>
      </c>
      <c r="J267" s="31"/>
      <c r="K267" s="61"/>
    </row>
    <row r="268" spans="1:11" ht="15.75" thickBot="1">
      <c r="A268" s="158" t="s">
        <v>187</v>
      </c>
      <c r="B268" s="159"/>
      <c r="C268" s="159"/>
      <c r="D268" s="159"/>
      <c r="E268" s="160"/>
      <c r="F268" s="98">
        <f>SUM(F262:F267)</f>
        <v>0</v>
      </c>
      <c r="G268" s="72">
        <v>0.08</v>
      </c>
      <c r="H268" s="86">
        <f>SUM(H262:H267)</f>
        <v>0</v>
      </c>
      <c r="I268" s="97">
        <f>SUM(I262:I267)</f>
        <v>0</v>
      </c>
      <c r="J268" s="65"/>
      <c r="K268" s="66"/>
    </row>
    <row r="270" ht="48.75">
      <c r="B270" s="112" t="s">
        <v>69</v>
      </c>
    </row>
    <row r="273" ht="15.75">
      <c r="B273" s="93" t="s">
        <v>233</v>
      </c>
    </row>
    <row r="274" ht="15.75" thickBot="1">
      <c r="A274" s="88" t="s">
        <v>287</v>
      </c>
    </row>
    <row r="275" spans="1:11" ht="45.75" thickBot="1">
      <c r="A275" s="9" t="s">
        <v>174</v>
      </c>
      <c r="B275" s="36" t="s">
        <v>175</v>
      </c>
      <c r="C275" s="52" t="s">
        <v>176</v>
      </c>
      <c r="D275" s="10" t="s">
        <v>177</v>
      </c>
      <c r="E275" s="10" t="s">
        <v>178</v>
      </c>
      <c r="F275" s="10" t="s">
        <v>179</v>
      </c>
      <c r="G275" s="11" t="s">
        <v>180</v>
      </c>
      <c r="H275" s="11" t="s">
        <v>181</v>
      </c>
      <c r="I275" s="10" t="s">
        <v>182</v>
      </c>
      <c r="J275" s="10" t="s">
        <v>183</v>
      </c>
      <c r="K275" s="10" t="s">
        <v>185</v>
      </c>
    </row>
    <row r="276" spans="1:11" ht="36">
      <c r="A276" s="129">
        <v>1</v>
      </c>
      <c r="B276" s="120" t="s">
        <v>235</v>
      </c>
      <c r="C276" s="130">
        <v>300</v>
      </c>
      <c r="D276" s="57" t="s">
        <v>202</v>
      </c>
      <c r="E276" s="131"/>
      <c r="F276" s="50">
        <f>E276*C276</f>
        <v>0</v>
      </c>
      <c r="G276" s="51">
        <v>0.08</v>
      </c>
      <c r="H276" s="50">
        <f>I276-F276</f>
        <v>0</v>
      </c>
      <c r="I276" s="50">
        <f>F276*1.08</f>
        <v>0</v>
      </c>
      <c r="J276" s="49"/>
      <c r="K276" s="59"/>
    </row>
    <row r="277" spans="1:11" ht="36">
      <c r="A277" s="124">
        <v>2</v>
      </c>
      <c r="B277" s="119" t="s">
        <v>273</v>
      </c>
      <c r="C277" s="127">
        <v>350</v>
      </c>
      <c r="D277" s="30" t="s">
        <v>202</v>
      </c>
      <c r="E277" s="131"/>
      <c r="F277" s="32">
        <f aca="true" t="shared" si="39" ref="F277:F319">E277*C277</f>
        <v>0</v>
      </c>
      <c r="G277" s="51">
        <v>0.08</v>
      </c>
      <c r="H277" s="50">
        <f aca="true" t="shared" si="40" ref="H277:H319">I277-F277</f>
        <v>0</v>
      </c>
      <c r="I277" s="50">
        <f aca="true" t="shared" si="41" ref="I277:I319">F277*1.08</f>
        <v>0</v>
      </c>
      <c r="J277" s="49"/>
      <c r="K277" s="59"/>
    </row>
    <row r="278" spans="1:11" ht="36">
      <c r="A278" s="124">
        <v>3</v>
      </c>
      <c r="B278" s="119" t="s">
        <v>274</v>
      </c>
      <c r="C278" s="127">
        <v>200</v>
      </c>
      <c r="D278" s="30" t="s">
        <v>202</v>
      </c>
      <c r="E278" s="131"/>
      <c r="F278" s="32">
        <f t="shared" si="39"/>
        <v>0</v>
      </c>
      <c r="G278" s="51">
        <v>0.08</v>
      </c>
      <c r="H278" s="50">
        <f t="shared" si="40"/>
        <v>0</v>
      </c>
      <c r="I278" s="50">
        <f t="shared" si="41"/>
        <v>0</v>
      </c>
      <c r="J278" s="49"/>
      <c r="K278" s="59"/>
    </row>
    <row r="279" spans="1:11" ht="36">
      <c r="A279" s="124">
        <v>4</v>
      </c>
      <c r="B279" s="119" t="s">
        <v>275</v>
      </c>
      <c r="C279" s="127">
        <v>100</v>
      </c>
      <c r="D279" s="30" t="s">
        <v>202</v>
      </c>
      <c r="E279" s="131"/>
      <c r="F279" s="32">
        <f t="shared" si="39"/>
        <v>0</v>
      </c>
      <c r="G279" s="51">
        <v>0.08</v>
      </c>
      <c r="H279" s="50">
        <f t="shared" si="40"/>
        <v>0</v>
      </c>
      <c r="I279" s="50">
        <f t="shared" si="41"/>
        <v>0</v>
      </c>
      <c r="J279" s="49"/>
      <c r="K279" s="59"/>
    </row>
    <row r="280" spans="1:11" ht="24">
      <c r="A280" s="124">
        <v>5</v>
      </c>
      <c r="B280" s="119" t="s">
        <v>276</v>
      </c>
      <c r="C280" s="127">
        <v>80</v>
      </c>
      <c r="D280" s="30" t="s">
        <v>202</v>
      </c>
      <c r="E280" s="131"/>
      <c r="F280" s="32">
        <f t="shared" si="39"/>
        <v>0</v>
      </c>
      <c r="G280" s="51">
        <v>0.08</v>
      </c>
      <c r="H280" s="50">
        <f t="shared" si="40"/>
        <v>0</v>
      </c>
      <c r="I280" s="50">
        <f t="shared" si="41"/>
        <v>0</v>
      </c>
      <c r="J280" s="49"/>
      <c r="K280" s="59"/>
    </row>
    <row r="281" spans="1:11" ht="24">
      <c r="A281" s="124">
        <v>6</v>
      </c>
      <c r="B281" s="119" t="s">
        <v>277</v>
      </c>
      <c r="C281" s="127">
        <v>30</v>
      </c>
      <c r="D281" s="30" t="s">
        <v>202</v>
      </c>
      <c r="E281" s="131"/>
      <c r="F281" s="32">
        <f t="shared" si="39"/>
        <v>0</v>
      </c>
      <c r="G281" s="51">
        <v>0.08</v>
      </c>
      <c r="H281" s="50">
        <f t="shared" si="40"/>
        <v>0</v>
      </c>
      <c r="I281" s="50">
        <f t="shared" si="41"/>
        <v>0</v>
      </c>
      <c r="J281" s="49"/>
      <c r="K281" s="59"/>
    </row>
    <row r="282" spans="1:11" ht="36">
      <c r="A282" s="124">
        <v>7</v>
      </c>
      <c r="B282" s="119" t="s">
        <v>278</v>
      </c>
      <c r="C282" s="127">
        <v>100</v>
      </c>
      <c r="D282" s="30" t="s">
        <v>202</v>
      </c>
      <c r="E282" s="131"/>
      <c r="F282" s="32">
        <f t="shared" si="39"/>
        <v>0</v>
      </c>
      <c r="G282" s="51">
        <v>0.08</v>
      </c>
      <c r="H282" s="50">
        <f t="shared" si="40"/>
        <v>0</v>
      </c>
      <c r="I282" s="50">
        <f t="shared" si="41"/>
        <v>0</v>
      </c>
      <c r="J282" s="49"/>
      <c r="K282" s="59"/>
    </row>
    <row r="283" spans="1:11" ht="36">
      <c r="A283" s="124">
        <v>8</v>
      </c>
      <c r="B283" s="119" t="s">
        <v>279</v>
      </c>
      <c r="C283" s="127">
        <v>50</v>
      </c>
      <c r="D283" s="30" t="s">
        <v>202</v>
      </c>
      <c r="E283" s="131"/>
      <c r="F283" s="32">
        <f t="shared" si="39"/>
        <v>0</v>
      </c>
      <c r="G283" s="51">
        <v>0.08</v>
      </c>
      <c r="H283" s="50">
        <f t="shared" si="40"/>
        <v>0</v>
      </c>
      <c r="I283" s="50">
        <f t="shared" si="41"/>
        <v>0</v>
      </c>
      <c r="J283" s="49"/>
      <c r="K283" s="59"/>
    </row>
    <row r="284" spans="1:11" ht="24">
      <c r="A284" s="124">
        <v>9</v>
      </c>
      <c r="B284" s="119" t="s">
        <v>280</v>
      </c>
      <c r="C284" s="127">
        <v>50</v>
      </c>
      <c r="D284" s="30" t="s">
        <v>202</v>
      </c>
      <c r="E284" s="131"/>
      <c r="F284" s="32">
        <f t="shared" si="39"/>
        <v>0</v>
      </c>
      <c r="G284" s="51">
        <v>0.08</v>
      </c>
      <c r="H284" s="50">
        <f t="shared" si="40"/>
        <v>0</v>
      </c>
      <c r="I284" s="50">
        <f t="shared" si="41"/>
        <v>0</v>
      </c>
      <c r="J284" s="49"/>
      <c r="K284" s="59"/>
    </row>
    <row r="285" spans="1:11" ht="24">
      <c r="A285" s="124">
        <v>10</v>
      </c>
      <c r="B285" s="119" t="s">
        <v>281</v>
      </c>
      <c r="C285" s="127">
        <v>30</v>
      </c>
      <c r="D285" s="30" t="s">
        <v>202</v>
      </c>
      <c r="E285" s="131"/>
      <c r="F285" s="32">
        <f t="shared" si="39"/>
        <v>0</v>
      </c>
      <c r="G285" s="51">
        <v>0.08</v>
      </c>
      <c r="H285" s="50">
        <f t="shared" si="40"/>
        <v>0</v>
      </c>
      <c r="I285" s="50">
        <f t="shared" si="41"/>
        <v>0</v>
      </c>
      <c r="J285" s="49"/>
      <c r="K285" s="59"/>
    </row>
    <row r="286" spans="1:11" ht="27.75" customHeight="1">
      <c r="A286" s="124">
        <v>11</v>
      </c>
      <c r="B286" s="119" t="s">
        <v>282</v>
      </c>
      <c r="C286" s="127">
        <v>10</v>
      </c>
      <c r="D286" s="30" t="s">
        <v>202</v>
      </c>
      <c r="E286" s="131"/>
      <c r="F286" s="32">
        <f t="shared" si="39"/>
        <v>0</v>
      </c>
      <c r="G286" s="51">
        <v>0.08</v>
      </c>
      <c r="H286" s="50">
        <f t="shared" si="40"/>
        <v>0</v>
      </c>
      <c r="I286" s="50">
        <f t="shared" si="41"/>
        <v>0</v>
      </c>
      <c r="J286" s="49"/>
      <c r="K286" s="59"/>
    </row>
    <row r="287" spans="1:11" ht="37.5" customHeight="1">
      <c r="A287" s="124">
        <v>12</v>
      </c>
      <c r="B287" s="128" t="s">
        <v>283</v>
      </c>
      <c r="C287" s="127">
        <v>20</v>
      </c>
      <c r="D287" s="30" t="s">
        <v>202</v>
      </c>
      <c r="E287" s="131"/>
      <c r="F287" s="32">
        <f t="shared" si="39"/>
        <v>0</v>
      </c>
      <c r="G287" s="51">
        <v>0.08</v>
      </c>
      <c r="H287" s="50">
        <f t="shared" si="40"/>
        <v>0</v>
      </c>
      <c r="I287" s="50">
        <f t="shared" si="41"/>
        <v>0</v>
      </c>
      <c r="J287" s="49"/>
      <c r="K287" s="59"/>
    </row>
    <row r="288" spans="1:11" ht="41.25" customHeight="1">
      <c r="A288" s="124">
        <v>13</v>
      </c>
      <c r="B288" s="119" t="s">
        <v>284</v>
      </c>
      <c r="C288" s="127">
        <v>30</v>
      </c>
      <c r="D288" s="30" t="s">
        <v>202</v>
      </c>
      <c r="E288" s="131"/>
      <c r="F288" s="32">
        <f t="shared" si="39"/>
        <v>0</v>
      </c>
      <c r="G288" s="51">
        <v>0.08</v>
      </c>
      <c r="H288" s="50">
        <f t="shared" si="40"/>
        <v>0</v>
      </c>
      <c r="I288" s="50">
        <f t="shared" si="41"/>
        <v>0</v>
      </c>
      <c r="J288" s="49"/>
      <c r="K288" s="59"/>
    </row>
    <row r="289" spans="1:11" ht="27" customHeight="1">
      <c r="A289" s="124">
        <v>14</v>
      </c>
      <c r="B289" s="119" t="s">
        <v>285</v>
      </c>
      <c r="C289" s="127">
        <v>50</v>
      </c>
      <c r="D289" s="30" t="s">
        <v>202</v>
      </c>
      <c r="E289" s="131"/>
      <c r="F289" s="32">
        <f t="shared" si="39"/>
        <v>0</v>
      </c>
      <c r="G289" s="51">
        <v>0.08</v>
      </c>
      <c r="H289" s="50">
        <f t="shared" si="40"/>
        <v>0</v>
      </c>
      <c r="I289" s="50">
        <f t="shared" si="41"/>
        <v>0</v>
      </c>
      <c r="J289" s="49"/>
      <c r="K289" s="59"/>
    </row>
    <row r="290" spans="1:11" ht="14.25" customHeight="1">
      <c r="A290" s="124">
        <v>15</v>
      </c>
      <c r="B290" s="121" t="s">
        <v>286</v>
      </c>
      <c r="C290" s="127">
        <v>100</v>
      </c>
      <c r="D290" s="30" t="s">
        <v>202</v>
      </c>
      <c r="E290" s="131"/>
      <c r="F290" s="32">
        <f t="shared" si="39"/>
        <v>0</v>
      </c>
      <c r="G290" s="51">
        <v>0.08</v>
      </c>
      <c r="H290" s="50">
        <f t="shared" si="40"/>
        <v>0</v>
      </c>
      <c r="I290" s="50">
        <f t="shared" si="41"/>
        <v>0</v>
      </c>
      <c r="J290" s="49"/>
      <c r="K290" s="59"/>
    </row>
    <row r="291" spans="1:11" ht="15.75" customHeight="1">
      <c r="A291" s="125">
        <v>16</v>
      </c>
      <c r="B291" s="121" t="s">
        <v>288</v>
      </c>
      <c r="C291" s="127">
        <v>200</v>
      </c>
      <c r="D291" s="30" t="s">
        <v>202</v>
      </c>
      <c r="E291" s="131"/>
      <c r="F291" s="32">
        <f t="shared" si="39"/>
        <v>0</v>
      </c>
      <c r="G291" s="51">
        <v>0.08</v>
      </c>
      <c r="H291" s="50">
        <f t="shared" si="40"/>
        <v>0</v>
      </c>
      <c r="I291" s="50">
        <f t="shared" si="41"/>
        <v>0</v>
      </c>
      <c r="J291" s="49"/>
      <c r="K291" s="59"/>
    </row>
    <row r="292" spans="1:11" ht="14.25" customHeight="1">
      <c r="A292" s="124">
        <v>17</v>
      </c>
      <c r="B292" s="119" t="s">
        <v>289</v>
      </c>
      <c r="C292" s="127">
        <v>100</v>
      </c>
      <c r="D292" s="30" t="s">
        <v>202</v>
      </c>
      <c r="E292" s="131"/>
      <c r="F292" s="32">
        <f t="shared" si="39"/>
        <v>0</v>
      </c>
      <c r="G292" s="51">
        <v>0.08</v>
      </c>
      <c r="H292" s="50">
        <f t="shared" si="40"/>
        <v>0</v>
      </c>
      <c r="I292" s="50">
        <f t="shared" si="41"/>
        <v>0</v>
      </c>
      <c r="J292" s="49"/>
      <c r="K292" s="59"/>
    </row>
    <row r="293" spans="1:11" ht="15.75" customHeight="1">
      <c r="A293" s="124">
        <v>18</v>
      </c>
      <c r="B293" s="119" t="s">
        <v>290</v>
      </c>
      <c r="C293" s="127">
        <v>50</v>
      </c>
      <c r="D293" s="30" t="s">
        <v>202</v>
      </c>
      <c r="E293" s="131"/>
      <c r="F293" s="32">
        <f t="shared" si="39"/>
        <v>0</v>
      </c>
      <c r="G293" s="51">
        <v>0.08</v>
      </c>
      <c r="H293" s="50">
        <f t="shared" si="40"/>
        <v>0</v>
      </c>
      <c r="I293" s="50">
        <f t="shared" si="41"/>
        <v>0</v>
      </c>
      <c r="J293" s="49"/>
      <c r="K293" s="59"/>
    </row>
    <row r="294" spans="1:11" ht="16.5" customHeight="1">
      <c r="A294" s="124">
        <v>19</v>
      </c>
      <c r="B294" s="119" t="s">
        <v>291</v>
      </c>
      <c r="C294" s="127">
        <v>30</v>
      </c>
      <c r="D294" s="30" t="s">
        <v>202</v>
      </c>
      <c r="E294" s="131"/>
      <c r="F294" s="32">
        <f t="shared" si="39"/>
        <v>0</v>
      </c>
      <c r="G294" s="51">
        <v>0.08</v>
      </c>
      <c r="H294" s="50">
        <f t="shared" si="40"/>
        <v>0</v>
      </c>
      <c r="I294" s="50">
        <f t="shared" si="41"/>
        <v>0</v>
      </c>
      <c r="J294" s="49"/>
      <c r="K294" s="59"/>
    </row>
    <row r="295" spans="1:11" ht="14.25" customHeight="1">
      <c r="A295" s="124">
        <v>20</v>
      </c>
      <c r="B295" s="119" t="s">
        <v>292</v>
      </c>
      <c r="C295" s="127">
        <v>20</v>
      </c>
      <c r="D295" s="30" t="s">
        <v>202</v>
      </c>
      <c r="E295" s="131"/>
      <c r="F295" s="32">
        <f t="shared" si="39"/>
        <v>0</v>
      </c>
      <c r="G295" s="51">
        <v>0.08</v>
      </c>
      <c r="H295" s="50">
        <f t="shared" si="40"/>
        <v>0</v>
      </c>
      <c r="I295" s="50">
        <f t="shared" si="41"/>
        <v>0</v>
      </c>
      <c r="J295" s="49"/>
      <c r="K295" s="59"/>
    </row>
    <row r="296" spans="1:11" ht="28.5" customHeight="1">
      <c r="A296" s="124">
        <v>21</v>
      </c>
      <c r="B296" s="119" t="s">
        <v>293</v>
      </c>
      <c r="C296" s="127">
        <v>50</v>
      </c>
      <c r="D296" s="30" t="s">
        <v>202</v>
      </c>
      <c r="E296" s="131"/>
      <c r="F296" s="32">
        <f t="shared" si="39"/>
        <v>0</v>
      </c>
      <c r="G296" s="51">
        <v>0.08</v>
      </c>
      <c r="H296" s="50">
        <f t="shared" si="40"/>
        <v>0</v>
      </c>
      <c r="I296" s="50">
        <f t="shared" si="41"/>
        <v>0</v>
      </c>
      <c r="J296" s="49"/>
      <c r="K296" s="59"/>
    </row>
    <row r="297" spans="1:11" ht="24.75" customHeight="1">
      <c r="A297" s="124">
        <v>22</v>
      </c>
      <c r="B297" s="119" t="s">
        <v>294</v>
      </c>
      <c r="C297" s="127">
        <v>5</v>
      </c>
      <c r="D297" s="30" t="s">
        <v>202</v>
      </c>
      <c r="E297" s="131"/>
      <c r="F297" s="32">
        <f t="shared" si="39"/>
        <v>0</v>
      </c>
      <c r="G297" s="51">
        <v>0.08</v>
      </c>
      <c r="H297" s="50">
        <f t="shared" si="40"/>
        <v>0</v>
      </c>
      <c r="I297" s="50">
        <f t="shared" si="41"/>
        <v>0</v>
      </c>
      <c r="J297" s="49"/>
      <c r="K297" s="59"/>
    </row>
    <row r="298" spans="1:11" ht="24.75" customHeight="1">
      <c r="A298" s="124">
        <v>23</v>
      </c>
      <c r="B298" s="119" t="s">
        <v>295</v>
      </c>
      <c r="C298" s="127">
        <v>30</v>
      </c>
      <c r="D298" s="30" t="s">
        <v>202</v>
      </c>
      <c r="E298" s="131"/>
      <c r="F298" s="32">
        <f t="shared" si="39"/>
        <v>0</v>
      </c>
      <c r="G298" s="51">
        <v>0.08</v>
      </c>
      <c r="H298" s="50">
        <f t="shared" si="40"/>
        <v>0</v>
      </c>
      <c r="I298" s="50">
        <f t="shared" si="41"/>
        <v>0</v>
      </c>
      <c r="J298" s="49"/>
      <c r="K298" s="59"/>
    </row>
    <row r="299" spans="1:11" ht="25.5" customHeight="1">
      <c r="A299" s="124">
        <v>24</v>
      </c>
      <c r="B299" s="119" t="s">
        <v>296</v>
      </c>
      <c r="C299" s="127">
        <v>30</v>
      </c>
      <c r="D299" s="30" t="s">
        <v>202</v>
      </c>
      <c r="E299" s="131"/>
      <c r="F299" s="32">
        <f t="shared" si="39"/>
        <v>0</v>
      </c>
      <c r="G299" s="51">
        <v>0.08</v>
      </c>
      <c r="H299" s="50">
        <f t="shared" si="40"/>
        <v>0</v>
      </c>
      <c r="I299" s="50">
        <f t="shared" si="41"/>
        <v>0</v>
      </c>
      <c r="J299" s="49"/>
      <c r="K299" s="59"/>
    </row>
    <row r="300" spans="1:11" ht="27" customHeight="1">
      <c r="A300" s="124">
        <v>25</v>
      </c>
      <c r="B300" s="119" t="s">
        <v>297</v>
      </c>
      <c r="C300" s="127">
        <v>30</v>
      </c>
      <c r="D300" s="30" t="s">
        <v>202</v>
      </c>
      <c r="E300" s="131"/>
      <c r="F300" s="32">
        <f t="shared" si="39"/>
        <v>0</v>
      </c>
      <c r="G300" s="51">
        <v>0.08</v>
      </c>
      <c r="H300" s="50">
        <f t="shared" si="40"/>
        <v>0</v>
      </c>
      <c r="I300" s="50">
        <f t="shared" si="41"/>
        <v>0</v>
      </c>
      <c r="J300" s="49"/>
      <c r="K300" s="59"/>
    </row>
    <row r="301" spans="1:11" ht="15" customHeight="1">
      <c r="A301" s="124">
        <v>26</v>
      </c>
      <c r="B301" s="119" t="s">
        <v>298</v>
      </c>
      <c r="C301" s="127">
        <v>20</v>
      </c>
      <c r="D301" s="30" t="s">
        <v>202</v>
      </c>
      <c r="E301" s="131"/>
      <c r="F301" s="32">
        <f t="shared" si="39"/>
        <v>0</v>
      </c>
      <c r="G301" s="51">
        <v>0.08</v>
      </c>
      <c r="H301" s="50">
        <f t="shared" si="40"/>
        <v>0</v>
      </c>
      <c r="I301" s="50">
        <f t="shared" si="41"/>
        <v>0</v>
      </c>
      <c r="J301" s="49"/>
      <c r="K301" s="59"/>
    </row>
    <row r="302" spans="1:11" ht="26.25" customHeight="1">
      <c r="A302" s="124">
        <v>27</v>
      </c>
      <c r="B302" s="119" t="s">
        <v>299</v>
      </c>
      <c r="C302" s="127">
        <v>20</v>
      </c>
      <c r="D302" s="30" t="s">
        <v>202</v>
      </c>
      <c r="E302" s="131"/>
      <c r="F302" s="32">
        <f t="shared" si="39"/>
        <v>0</v>
      </c>
      <c r="G302" s="51">
        <v>0.08</v>
      </c>
      <c r="H302" s="50">
        <f t="shared" si="40"/>
        <v>0</v>
      </c>
      <c r="I302" s="50">
        <f t="shared" si="41"/>
        <v>0</v>
      </c>
      <c r="J302" s="49"/>
      <c r="K302" s="59"/>
    </row>
    <row r="303" spans="1:11" ht="27.75" customHeight="1">
      <c r="A303" s="124">
        <v>28</v>
      </c>
      <c r="B303" s="119" t="s">
        <v>300</v>
      </c>
      <c r="C303" s="127">
        <v>5</v>
      </c>
      <c r="D303" s="30" t="s">
        <v>202</v>
      </c>
      <c r="E303" s="131"/>
      <c r="F303" s="32">
        <f t="shared" si="39"/>
        <v>0</v>
      </c>
      <c r="G303" s="51">
        <v>0.08</v>
      </c>
      <c r="H303" s="50">
        <f t="shared" si="40"/>
        <v>0</v>
      </c>
      <c r="I303" s="50">
        <f t="shared" si="41"/>
        <v>0</v>
      </c>
      <c r="J303" s="49"/>
      <c r="K303" s="59"/>
    </row>
    <row r="304" spans="1:11" ht="30.75" customHeight="1">
      <c r="A304" s="124">
        <v>29</v>
      </c>
      <c r="B304" s="119" t="s">
        <v>301</v>
      </c>
      <c r="C304" s="127">
        <v>20</v>
      </c>
      <c r="D304" s="30" t="s">
        <v>202</v>
      </c>
      <c r="E304" s="131"/>
      <c r="F304" s="32">
        <f t="shared" si="39"/>
        <v>0</v>
      </c>
      <c r="G304" s="51">
        <v>0.08</v>
      </c>
      <c r="H304" s="50">
        <f t="shared" si="40"/>
        <v>0</v>
      </c>
      <c r="I304" s="50">
        <f t="shared" si="41"/>
        <v>0</v>
      </c>
      <c r="J304" s="49"/>
      <c r="K304" s="59"/>
    </row>
    <row r="305" spans="1:11" ht="29.25" customHeight="1">
      <c r="A305" s="124">
        <v>30</v>
      </c>
      <c r="B305" s="119" t="s">
        <v>302</v>
      </c>
      <c r="C305" s="127">
        <v>60</v>
      </c>
      <c r="D305" s="30" t="s">
        <v>202</v>
      </c>
      <c r="E305" s="131"/>
      <c r="F305" s="32">
        <f t="shared" si="39"/>
        <v>0</v>
      </c>
      <c r="G305" s="51">
        <v>0.08</v>
      </c>
      <c r="H305" s="50">
        <f t="shared" si="40"/>
        <v>0</v>
      </c>
      <c r="I305" s="50">
        <f t="shared" si="41"/>
        <v>0</v>
      </c>
      <c r="J305" s="49"/>
      <c r="K305" s="59"/>
    </row>
    <row r="306" spans="1:11" ht="25.5" customHeight="1">
      <c r="A306" s="124">
        <v>31</v>
      </c>
      <c r="B306" s="119" t="s">
        <v>303</v>
      </c>
      <c r="C306" s="127">
        <v>20</v>
      </c>
      <c r="D306" s="30" t="s">
        <v>202</v>
      </c>
      <c r="E306" s="131"/>
      <c r="F306" s="32">
        <f t="shared" si="39"/>
        <v>0</v>
      </c>
      <c r="G306" s="51">
        <v>0.08</v>
      </c>
      <c r="H306" s="50">
        <f t="shared" si="40"/>
        <v>0</v>
      </c>
      <c r="I306" s="50">
        <f t="shared" si="41"/>
        <v>0</v>
      </c>
      <c r="J306" s="49"/>
      <c r="K306" s="59"/>
    </row>
    <row r="307" spans="1:11" ht="26.25" customHeight="1">
      <c r="A307" s="124">
        <v>32</v>
      </c>
      <c r="B307" s="119" t="s">
        <v>304</v>
      </c>
      <c r="C307" s="127">
        <v>10</v>
      </c>
      <c r="D307" s="30" t="s">
        <v>202</v>
      </c>
      <c r="E307" s="131"/>
      <c r="F307" s="32">
        <f t="shared" si="39"/>
        <v>0</v>
      </c>
      <c r="G307" s="51">
        <v>0.08</v>
      </c>
      <c r="H307" s="50">
        <f t="shared" si="40"/>
        <v>0</v>
      </c>
      <c r="I307" s="50">
        <f t="shared" si="41"/>
        <v>0</v>
      </c>
      <c r="J307" s="49"/>
      <c r="K307" s="59"/>
    </row>
    <row r="308" spans="1:11" ht="24.75" customHeight="1">
      <c r="A308" s="124">
        <v>33</v>
      </c>
      <c r="B308" s="119" t="s">
        <v>305</v>
      </c>
      <c r="C308" s="127">
        <v>20</v>
      </c>
      <c r="D308" s="30" t="s">
        <v>202</v>
      </c>
      <c r="E308" s="131"/>
      <c r="F308" s="32">
        <f t="shared" si="39"/>
        <v>0</v>
      </c>
      <c r="G308" s="51">
        <v>0.08</v>
      </c>
      <c r="H308" s="50">
        <f t="shared" si="40"/>
        <v>0</v>
      </c>
      <c r="I308" s="50">
        <f t="shared" si="41"/>
        <v>0</v>
      </c>
      <c r="J308" s="49"/>
      <c r="K308" s="59"/>
    </row>
    <row r="309" spans="1:11" ht="26.25" customHeight="1">
      <c r="A309" s="124">
        <v>34</v>
      </c>
      <c r="B309" s="119" t="s">
        <v>306</v>
      </c>
      <c r="C309" s="127">
        <v>5</v>
      </c>
      <c r="D309" s="30" t="s">
        <v>202</v>
      </c>
      <c r="E309" s="131"/>
      <c r="F309" s="32">
        <f t="shared" si="39"/>
        <v>0</v>
      </c>
      <c r="G309" s="51">
        <v>0.08</v>
      </c>
      <c r="H309" s="50">
        <f t="shared" si="40"/>
        <v>0</v>
      </c>
      <c r="I309" s="50">
        <f t="shared" si="41"/>
        <v>0</v>
      </c>
      <c r="J309" s="49"/>
      <c r="K309" s="59"/>
    </row>
    <row r="310" spans="1:11" ht="24.75" customHeight="1">
      <c r="A310" s="124">
        <v>35</v>
      </c>
      <c r="B310" s="119" t="s">
        <v>307</v>
      </c>
      <c r="C310" s="127">
        <v>5</v>
      </c>
      <c r="D310" s="30" t="s">
        <v>202</v>
      </c>
      <c r="E310" s="131"/>
      <c r="F310" s="32">
        <f t="shared" si="39"/>
        <v>0</v>
      </c>
      <c r="G310" s="51">
        <v>0.08</v>
      </c>
      <c r="H310" s="50">
        <f t="shared" si="40"/>
        <v>0</v>
      </c>
      <c r="I310" s="50">
        <f t="shared" si="41"/>
        <v>0</v>
      </c>
      <c r="J310" s="49"/>
      <c r="K310" s="59"/>
    </row>
    <row r="311" spans="1:11" ht="18" customHeight="1">
      <c r="A311" s="124">
        <v>36</v>
      </c>
      <c r="B311" s="119" t="s">
        <v>308</v>
      </c>
      <c r="C311" s="127">
        <v>1</v>
      </c>
      <c r="D311" s="30" t="s">
        <v>202</v>
      </c>
      <c r="E311" s="131"/>
      <c r="F311" s="32">
        <f t="shared" si="39"/>
        <v>0</v>
      </c>
      <c r="G311" s="51">
        <v>0.08</v>
      </c>
      <c r="H311" s="50">
        <f t="shared" si="40"/>
        <v>0</v>
      </c>
      <c r="I311" s="50">
        <f t="shared" si="41"/>
        <v>0</v>
      </c>
      <c r="J311" s="49"/>
      <c r="K311" s="59"/>
    </row>
    <row r="312" spans="1:11" ht="15.75" customHeight="1">
      <c r="A312" s="124">
        <v>37</v>
      </c>
      <c r="B312" s="119" t="s">
        <v>309</v>
      </c>
      <c r="C312" s="127">
        <v>1</v>
      </c>
      <c r="D312" s="30" t="s">
        <v>202</v>
      </c>
      <c r="E312" s="131"/>
      <c r="F312" s="32">
        <f t="shared" si="39"/>
        <v>0</v>
      </c>
      <c r="G312" s="51">
        <v>0.08</v>
      </c>
      <c r="H312" s="50">
        <f t="shared" si="40"/>
        <v>0</v>
      </c>
      <c r="I312" s="50">
        <f t="shared" si="41"/>
        <v>0</v>
      </c>
      <c r="J312" s="49"/>
      <c r="K312" s="59"/>
    </row>
    <row r="313" spans="1:11" ht="26.25" customHeight="1">
      <c r="A313" s="124">
        <v>38</v>
      </c>
      <c r="B313" s="119" t="s">
        <v>310</v>
      </c>
      <c r="C313" s="127">
        <v>10</v>
      </c>
      <c r="D313" s="30" t="s">
        <v>202</v>
      </c>
      <c r="E313" s="131"/>
      <c r="F313" s="32">
        <f t="shared" si="39"/>
        <v>0</v>
      </c>
      <c r="G313" s="51">
        <v>0.08</v>
      </c>
      <c r="H313" s="50">
        <f t="shared" si="40"/>
        <v>0</v>
      </c>
      <c r="I313" s="50">
        <f t="shared" si="41"/>
        <v>0</v>
      </c>
      <c r="J313" s="49"/>
      <c r="K313" s="59"/>
    </row>
    <row r="314" spans="1:11" ht="25.5" customHeight="1">
      <c r="A314" s="124">
        <v>39</v>
      </c>
      <c r="B314" s="119" t="s">
        <v>311</v>
      </c>
      <c r="C314" s="127">
        <v>2</v>
      </c>
      <c r="D314" s="30" t="s">
        <v>202</v>
      </c>
      <c r="E314" s="131"/>
      <c r="F314" s="32">
        <f t="shared" si="39"/>
        <v>0</v>
      </c>
      <c r="G314" s="51">
        <v>0.08</v>
      </c>
      <c r="H314" s="50">
        <f t="shared" si="40"/>
        <v>0</v>
      </c>
      <c r="I314" s="50">
        <f t="shared" si="41"/>
        <v>0</v>
      </c>
      <c r="J314" s="49"/>
      <c r="K314" s="59"/>
    </row>
    <row r="315" spans="1:11" ht="15.75" customHeight="1">
      <c r="A315" s="124">
        <v>40</v>
      </c>
      <c r="B315" s="119" t="s">
        <v>312</v>
      </c>
      <c r="C315" s="127">
        <v>5</v>
      </c>
      <c r="D315" s="30" t="s">
        <v>202</v>
      </c>
      <c r="E315" s="131"/>
      <c r="F315" s="32">
        <f t="shared" si="39"/>
        <v>0</v>
      </c>
      <c r="G315" s="51">
        <v>0.08</v>
      </c>
      <c r="H315" s="50">
        <f t="shared" si="40"/>
        <v>0</v>
      </c>
      <c r="I315" s="50">
        <f t="shared" si="41"/>
        <v>0</v>
      </c>
      <c r="J315" s="31"/>
      <c r="K315" s="61"/>
    </row>
    <row r="316" spans="1:11" ht="14.25" customHeight="1">
      <c r="A316" s="124">
        <v>41</v>
      </c>
      <c r="B316" s="119" t="s">
        <v>313</v>
      </c>
      <c r="C316" s="127">
        <v>5</v>
      </c>
      <c r="D316" s="30" t="s">
        <v>202</v>
      </c>
      <c r="E316" s="131"/>
      <c r="F316" s="32">
        <f t="shared" si="39"/>
        <v>0</v>
      </c>
      <c r="G316" s="51">
        <v>0.08</v>
      </c>
      <c r="H316" s="50">
        <f t="shared" si="40"/>
        <v>0</v>
      </c>
      <c r="I316" s="50">
        <f t="shared" si="41"/>
        <v>0</v>
      </c>
      <c r="J316" s="31"/>
      <c r="K316" s="61"/>
    </row>
    <row r="317" spans="1:11" ht="26.25" customHeight="1">
      <c r="A317" s="124">
        <v>42</v>
      </c>
      <c r="B317" s="119" t="s">
        <v>314</v>
      </c>
      <c r="C317" s="127">
        <v>10</v>
      </c>
      <c r="D317" s="30" t="s">
        <v>202</v>
      </c>
      <c r="E317" s="131"/>
      <c r="F317" s="32">
        <f t="shared" si="39"/>
        <v>0</v>
      </c>
      <c r="G317" s="51">
        <v>0.08</v>
      </c>
      <c r="H317" s="50">
        <f t="shared" si="40"/>
        <v>0</v>
      </c>
      <c r="I317" s="50">
        <f t="shared" si="41"/>
        <v>0</v>
      </c>
      <c r="J317" s="31"/>
      <c r="K317" s="61"/>
    </row>
    <row r="318" spans="1:11" ht="30" customHeight="1">
      <c r="A318" s="124">
        <v>43</v>
      </c>
      <c r="B318" s="119" t="s">
        <v>315</v>
      </c>
      <c r="C318" s="127">
        <v>10</v>
      </c>
      <c r="D318" s="30" t="s">
        <v>202</v>
      </c>
      <c r="E318" s="131"/>
      <c r="F318" s="32">
        <f t="shared" si="39"/>
        <v>0</v>
      </c>
      <c r="G318" s="51">
        <v>0.08</v>
      </c>
      <c r="H318" s="50">
        <f t="shared" si="40"/>
        <v>0</v>
      </c>
      <c r="I318" s="50">
        <f t="shared" si="41"/>
        <v>0</v>
      </c>
      <c r="J318" s="31"/>
      <c r="K318" s="61"/>
    </row>
    <row r="319" spans="1:11" ht="18" customHeight="1" thickBot="1">
      <c r="A319" s="118">
        <v>44</v>
      </c>
      <c r="B319" s="119" t="s">
        <v>316</v>
      </c>
      <c r="C319" s="127">
        <v>5</v>
      </c>
      <c r="D319" s="30" t="s">
        <v>202</v>
      </c>
      <c r="E319" s="131"/>
      <c r="F319" s="32">
        <f t="shared" si="39"/>
        <v>0</v>
      </c>
      <c r="G319" s="51">
        <v>0.08</v>
      </c>
      <c r="H319" s="50">
        <f t="shared" si="40"/>
        <v>0</v>
      </c>
      <c r="I319" s="50">
        <f t="shared" si="41"/>
        <v>0</v>
      </c>
      <c r="J319" s="31"/>
      <c r="K319" s="61"/>
    </row>
    <row r="320" spans="1:11" ht="15.75" thickBot="1">
      <c r="A320" s="170" t="s">
        <v>187</v>
      </c>
      <c r="B320" s="171"/>
      <c r="C320" s="171"/>
      <c r="D320" s="171"/>
      <c r="E320" s="172"/>
      <c r="F320" s="126">
        <f>SUM(F276:F319)</f>
        <v>0</v>
      </c>
      <c r="G320" s="51">
        <v>0.08</v>
      </c>
      <c r="H320" s="86">
        <f>SUM(H276:H319)</f>
        <v>0</v>
      </c>
      <c r="I320" s="97">
        <f>SUM(I276:I319)</f>
        <v>0</v>
      </c>
      <c r="J320" s="65"/>
      <c r="K320" s="66"/>
    </row>
    <row r="323" ht="15.75" thickBot="1">
      <c r="A323" s="88" t="s">
        <v>236</v>
      </c>
    </row>
    <row r="324" spans="1:11" ht="45.75" thickBot="1">
      <c r="A324" s="9" t="s">
        <v>174</v>
      </c>
      <c r="B324" s="36" t="s">
        <v>175</v>
      </c>
      <c r="C324" s="52" t="s">
        <v>176</v>
      </c>
      <c r="D324" s="10" t="s">
        <v>177</v>
      </c>
      <c r="E324" s="10" t="s">
        <v>178</v>
      </c>
      <c r="F324" s="10" t="s">
        <v>179</v>
      </c>
      <c r="G324" s="11" t="s">
        <v>180</v>
      </c>
      <c r="H324" s="11" t="s">
        <v>181</v>
      </c>
      <c r="I324" s="10" t="s">
        <v>182</v>
      </c>
      <c r="J324" s="10" t="s">
        <v>183</v>
      </c>
      <c r="K324" s="12" t="s">
        <v>185</v>
      </c>
    </row>
    <row r="325" spans="1:11" ht="36">
      <c r="A325" s="131">
        <v>1</v>
      </c>
      <c r="B325" s="120" t="s">
        <v>317</v>
      </c>
      <c r="C325" s="130">
        <v>5</v>
      </c>
      <c r="D325" s="57" t="s">
        <v>202</v>
      </c>
      <c r="E325" s="131"/>
      <c r="F325" s="50">
        <f>E325*C325</f>
        <v>0</v>
      </c>
      <c r="G325" s="51">
        <v>0.08</v>
      </c>
      <c r="H325" s="50">
        <f>I325-F325</f>
        <v>0</v>
      </c>
      <c r="I325" s="50">
        <f>F325*1.08</f>
        <v>0</v>
      </c>
      <c r="J325" s="49"/>
      <c r="K325" s="59"/>
    </row>
    <row r="326" spans="1:11" ht="24">
      <c r="A326" s="118">
        <v>2</v>
      </c>
      <c r="B326" s="119" t="s">
        <v>318</v>
      </c>
      <c r="C326" s="127">
        <v>10</v>
      </c>
      <c r="D326" s="30" t="s">
        <v>202</v>
      </c>
      <c r="E326" s="131"/>
      <c r="F326" s="32">
        <f aca="true" t="shared" si="42" ref="F326:F344">E326*C326</f>
        <v>0</v>
      </c>
      <c r="G326" s="33">
        <v>0.08</v>
      </c>
      <c r="H326" s="32">
        <f aca="true" t="shared" si="43" ref="H326:H344">I326-F326</f>
        <v>0</v>
      </c>
      <c r="I326" s="32">
        <f aca="true" t="shared" si="44" ref="I326:I344">F326*1.08</f>
        <v>0</v>
      </c>
      <c r="J326" s="31"/>
      <c r="K326" s="61"/>
    </row>
    <row r="327" spans="1:11" ht="24">
      <c r="A327" s="118">
        <v>3</v>
      </c>
      <c r="B327" s="119" t="s">
        <v>319</v>
      </c>
      <c r="C327" s="127">
        <v>15</v>
      </c>
      <c r="D327" s="30" t="s">
        <v>202</v>
      </c>
      <c r="E327" s="131"/>
      <c r="F327" s="32">
        <f t="shared" si="42"/>
        <v>0</v>
      </c>
      <c r="G327" s="33">
        <v>0.08</v>
      </c>
      <c r="H327" s="32">
        <f t="shared" si="43"/>
        <v>0</v>
      </c>
      <c r="I327" s="32">
        <f t="shared" si="44"/>
        <v>0</v>
      </c>
      <c r="J327" s="31"/>
      <c r="K327" s="61"/>
    </row>
    <row r="328" spans="1:11" ht="36">
      <c r="A328" s="118">
        <v>4</v>
      </c>
      <c r="B328" s="119" t="s">
        <v>320</v>
      </c>
      <c r="C328" s="127">
        <v>15</v>
      </c>
      <c r="D328" s="30" t="s">
        <v>202</v>
      </c>
      <c r="E328" s="131"/>
      <c r="F328" s="32">
        <f t="shared" si="42"/>
        <v>0</v>
      </c>
      <c r="G328" s="33">
        <v>0.08</v>
      </c>
      <c r="H328" s="32">
        <f t="shared" si="43"/>
        <v>0</v>
      </c>
      <c r="I328" s="32">
        <f t="shared" si="44"/>
        <v>0</v>
      </c>
      <c r="J328" s="31"/>
      <c r="K328" s="61"/>
    </row>
    <row r="329" spans="1:11" ht="36">
      <c r="A329" s="118">
        <v>5</v>
      </c>
      <c r="B329" s="119" t="s">
        <v>321</v>
      </c>
      <c r="C329" s="127">
        <v>10</v>
      </c>
      <c r="D329" s="30" t="s">
        <v>202</v>
      </c>
      <c r="E329" s="131"/>
      <c r="F329" s="32">
        <f t="shared" si="42"/>
        <v>0</v>
      </c>
      <c r="G329" s="33">
        <v>0.08</v>
      </c>
      <c r="H329" s="32">
        <f t="shared" si="43"/>
        <v>0</v>
      </c>
      <c r="I329" s="32">
        <f t="shared" si="44"/>
        <v>0</v>
      </c>
      <c r="J329" s="31"/>
      <c r="K329" s="61"/>
    </row>
    <row r="330" spans="1:11" ht="36.75" customHeight="1">
      <c r="A330" s="118">
        <v>6</v>
      </c>
      <c r="B330" s="119" t="s">
        <v>322</v>
      </c>
      <c r="C330" s="127">
        <v>3</v>
      </c>
      <c r="D330" s="30" t="s">
        <v>202</v>
      </c>
      <c r="E330" s="131"/>
      <c r="F330" s="32">
        <f t="shared" si="42"/>
        <v>0</v>
      </c>
      <c r="G330" s="33">
        <v>0.08</v>
      </c>
      <c r="H330" s="32">
        <f t="shared" si="43"/>
        <v>0</v>
      </c>
      <c r="I330" s="32">
        <f t="shared" si="44"/>
        <v>0</v>
      </c>
      <c r="J330" s="31"/>
      <c r="K330" s="61"/>
    </row>
    <row r="331" spans="1:11" ht="36">
      <c r="A331" s="118">
        <v>7</v>
      </c>
      <c r="B331" s="119" t="s">
        <v>323</v>
      </c>
      <c r="C331" s="127">
        <v>5</v>
      </c>
      <c r="D331" s="30" t="s">
        <v>202</v>
      </c>
      <c r="E331" s="131"/>
      <c r="F331" s="32">
        <f t="shared" si="42"/>
        <v>0</v>
      </c>
      <c r="G331" s="33">
        <v>0.08</v>
      </c>
      <c r="H331" s="32">
        <f t="shared" si="43"/>
        <v>0</v>
      </c>
      <c r="I331" s="32">
        <f t="shared" si="44"/>
        <v>0</v>
      </c>
      <c r="J331" s="31"/>
      <c r="K331" s="61"/>
    </row>
    <row r="332" spans="1:11" ht="24">
      <c r="A332" s="118">
        <v>8</v>
      </c>
      <c r="B332" s="119" t="s">
        <v>324</v>
      </c>
      <c r="C332" s="127">
        <v>3</v>
      </c>
      <c r="D332" s="30" t="s">
        <v>202</v>
      </c>
      <c r="E332" s="131"/>
      <c r="F332" s="32">
        <f t="shared" si="42"/>
        <v>0</v>
      </c>
      <c r="G332" s="33">
        <v>0.08</v>
      </c>
      <c r="H332" s="32">
        <f t="shared" si="43"/>
        <v>0</v>
      </c>
      <c r="I332" s="32">
        <f t="shared" si="44"/>
        <v>0</v>
      </c>
      <c r="J332" s="31"/>
      <c r="K332" s="61"/>
    </row>
    <row r="333" spans="1:11" ht="36">
      <c r="A333" s="118">
        <v>9</v>
      </c>
      <c r="B333" s="119" t="s">
        <v>325</v>
      </c>
      <c r="C333" s="127">
        <v>20</v>
      </c>
      <c r="D333" s="30" t="s">
        <v>202</v>
      </c>
      <c r="E333" s="131"/>
      <c r="F333" s="32">
        <f t="shared" si="42"/>
        <v>0</v>
      </c>
      <c r="G333" s="33">
        <v>0.08</v>
      </c>
      <c r="H333" s="32">
        <f t="shared" si="43"/>
        <v>0</v>
      </c>
      <c r="I333" s="32">
        <f t="shared" si="44"/>
        <v>0</v>
      </c>
      <c r="J333" s="31"/>
      <c r="K333" s="61"/>
    </row>
    <row r="334" spans="1:11" ht="36">
      <c r="A334" s="118">
        <v>10</v>
      </c>
      <c r="B334" s="119" t="s">
        <v>326</v>
      </c>
      <c r="C334" s="127">
        <v>6</v>
      </c>
      <c r="D334" s="30" t="s">
        <v>202</v>
      </c>
      <c r="E334" s="131"/>
      <c r="F334" s="32">
        <f t="shared" si="42"/>
        <v>0</v>
      </c>
      <c r="G334" s="33">
        <v>0.08</v>
      </c>
      <c r="H334" s="32">
        <f t="shared" si="43"/>
        <v>0</v>
      </c>
      <c r="I334" s="32">
        <f t="shared" si="44"/>
        <v>0</v>
      </c>
      <c r="J334" s="31"/>
      <c r="K334" s="61"/>
    </row>
    <row r="335" spans="1:11" ht="24">
      <c r="A335" s="118">
        <v>11</v>
      </c>
      <c r="B335" s="119" t="s">
        <v>327</v>
      </c>
      <c r="C335" s="127">
        <v>3</v>
      </c>
      <c r="D335" s="30" t="s">
        <v>202</v>
      </c>
      <c r="E335" s="131"/>
      <c r="F335" s="32">
        <f t="shared" si="42"/>
        <v>0</v>
      </c>
      <c r="G335" s="33">
        <v>0.08</v>
      </c>
      <c r="H335" s="32">
        <f t="shared" si="43"/>
        <v>0</v>
      </c>
      <c r="I335" s="32">
        <f t="shared" si="44"/>
        <v>0</v>
      </c>
      <c r="J335" s="31"/>
      <c r="K335" s="61"/>
    </row>
    <row r="336" spans="1:11" ht="24">
      <c r="A336" s="118">
        <v>12</v>
      </c>
      <c r="B336" s="119" t="s">
        <v>328</v>
      </c>
      <c r="C336" s="127">
        <v>30</v>
      </c>
      <c r="D336" s="30" t="s">
        <v>202</v>
      </c>
      <c r="E336" s="131"/>
      <c r="F336" s="32">
        <f t="shared" si="42"/>
        <v>0</v>
      </c>
      <c r="G336" s="33">
        <v>0.08</v>
      </c>
      <c r="H336" s="32">
        <f t="shared" si="43"/>
        <v>0</v>
      </c>
      <c r="I336" s="32">
        <f t="shared" si="44"/>
        <v>0</v>
      </c>
      <c r="J336" s="31"/>
      <c r="K336" s="61"/>
    </row>
    <row r="337" spans="1:11" ht="48">
      <c r="A337" s="118">
        <v>13</v>
      </c>
      <c r="B337" s="119" t="s">
        <v>329</v>
      </c>
      <c r="C337" s="127">
        <v>10</v>
      </c>
      <c r="D337" s="30" t="s">
        <v>202</v>
      </c>
      <c r="E337" s="131"/>
      <c r="F337" s="32">
        <f t="shared" si="42"/>
        <v>0</v>
      </c>
      <c r="G337" s="33">
        <v>0.08</v>
      </c>
      <c r="H337" s="32">
        <f t="shared" si="43"/>
        <v>0</v>
      </c>
      <c r="I337" s="32">
        <f t="shared" si="44"/>
        <v>0</v>
      </c>
      <c r="J337" s="31"/>
      <c r="K337" s="61"/>
    </row>
    <row r="338" spans="1:11" ht="24">
      <c r="A338" s="118">
        <v>14</v>
      </c>
      <c r="B338" s="119" t="s">
        <v>330</v>
      </c>
      <c r="C338" s="127">
        <v>5</v>
      </c>
      <c r="D338" s="30" t="s">
        <v>202</v>
      </c>
      <c r="E338" s="131"/>
      <c r="F338" s="32">
        <f t="shared" si="42"/>
        <v>0</v>
      </c>
      <c r="G338" s="33">
        <v>0.08</v>
      </c>
      <c r="H338" s="32">
        <f t="shared" si="43"/>
        <v>0</v>
      </c>
      <c r="I338" s="32">
        <f t="shared" si="44"/>
        <v>0</v>
      </c>
      <c r="J338" s="31"/>
      <c r="K338" s="61"/>
    </row>
    <row r="339" spans="1:11" ht="24">
      <c r="A339" s="118">
        <v>15</v>
      </c>
      <c r="B339" s="119" t="s">
        <v>331</v>
      </c>
      <c r="C339" s="127">
        <v>30</v>
      </c>
      <c r="D339" s="30" t="s">
        <v>202</v>
      </c>
      <c r="E339" s="131"/>
      <c r="F339" s="32">
        <f t="shared" si="42"/>
        <v>0</v>
      </c>
      <c r="G339" s="33">
        <v>0.08</v>
      </c>
      <c r="H339" s="32">
        <f t="shared" si="43"/>
        <v>0</v>
      </c>
      <c r="I339" s="32">
        <f t="shared" si="44"/>
        <v>0</v>
      </c>
      <c r="J339" s="31"/>
      <c r="K339" s="61"/>
    </row>
    <row r="340" spans="1:11" ht="24">
      <c r="A340" s="118">
        <v>16</v>
      </c>
      <c r="B340" s="119" t="s">
        <v>332</v>
      </c>
      <c r="C340" s="127">
        <v>450</v>
      </c>
      <c r="D340" s="30" t="s">
        <v>202</v>
      </c>
      <c r="E340" s="131"/>
      <c r="F340" s="32">
        <f t="shared" si="42"/>
        <v>0</v>
      </c>
      <c r="G340" s="33">
        <v>0.08</v>
      </c>
      <c r="H340" s="32">
        <f t="shared" si="43"/>
        <v>0</v>
      </c>
      <c r="I340" s="32">
        <f t="shared" si="44"/>
        <v>0</v>
      </c>
      <c r="J340" s="31"/>
      <c r="K340" s="61"/>
    </row>
    <row r="341" spans="1:11" ht="24">
      <c r="A341" s="118">
        <v>17</v>
      </c>
      <c r="B341" s="119" t="s">
        <v>333</v>
      </c>
      <c r="C341" s="127">
        <v>150</v>
      </c>
      <c r="D341" s="30" t="s">
        <v>202</v>
      </c>
      <c r="E341" s="131"/>
      <c r="F341" s="32">
        <f t="shared" si="42"/>
        <v>0</v>
      </c>
      <c r="G341" s="33">
        <v>0.08</v>
      </c>
      <c r="H341" s="32">
        <f t="shared" si="43"/>
        <v>0</v>
      </c>
      <c r="I341" s="32">
        <f t="shared" si="44"/>
        <v>0</v>
      </c>
      <c r="J341" s="31"/>
      <c r="K341" s="61"/>
    </row>
    <row r="342" spans="1:11" ht="24">
      <c r="A342" s="118">
        <v>18</v>
      </c>
      <c r="B342" s="119" t="s">
        <v>0</v>
      </c>
      <c r="C342" s="127">
        <v>10</v>
      </c>
      <c r="D342" s="30" t="s">
        <v>202</v>
      </c>
      <c r="E342" s="131"/>
      <c r="F342" s="32">
        <f t="shared" si="42"/>
        <v>0</v>
      </c>
      <c r="G342" s="33">
        <v>0.08</v>
      </c>
      <c r="H342" s="32">
        <f t="shared" si="43"/>
        <v>0</v>
      </c>
      <c r="I342" s="32">
        <f t="shared" si="44"/>
        <v>0</v>
      </c>
      <c r="J342" s="31"/>
      <c r="K342" s="61"/>
    </row>
    <row r="343" spans="1:11" ht="24">
      <c r="A343" s="118">
        <v>19</v>
      </c>
      <c r="B343" s="119" t="s">
        <v>1</v>
      </c>
      <c r="C343" s="127">
        <v>100</v>
      </c>
      <c r="D343" s="30" t="s">
        <v>202</v>
      </c>
      <c r="E343" s="131"/>
      <c r="F343" s="32">
        <f t="shared" si="42"/>
        <v>0</v>
      </c>
      <c r="G343" s="33">
        <v>0.08</v>
      </c>
      <c r="H343" s="32">
        <f t="shared" si="43"/>
        <v>0</v>
      </c>
      <c r="I343" s="32">
        <f t="shared" si="44"/>
        <v>0</v>
      </c>
      <c r="J343" s="31"/>
      <c r="K343" s="61"/>
    </row>
    <row r="344" spans="1:11" ht="24">
      <c r="A344" s="118">
        <v>20</v>
      </c>
      <c r="B344" s="119" t="s">
        <v>2</v>
      </c>
      <c r="C344" s="127">
        <v>100</v>
      </c>
      <c r="D344" s="30" t="s">
        <v>202</v>
      </c>
      <c r="E344" s="131"/>
      <c r="F344" s="32">
        <f t="shared" si="42"/>
        <v>0</v>
      </c>
      <c r="G344" s="33">
        <v>0.08</v>
      </c>
      <c r="H344" s="32">
        <f t="shared" si="43"/>
        <v>0</v>
      </c>
      <c r="I344" s="32">
        <f t="shared" si="44"/>
        <v>0</v>
      </c>
      <c r="J344" s="31"/>
      <c r="K344" s="61"/>
    </row>
    <row r="345" spans="1:11" ht="15.75" thickBot="1">
      <c r="A345" s="170" t="s">
        <v>187</v>
      </c>
      <c r="B345" s="171"/>
      <c r="C345" s="171"/>
      <c r="D345" s="171"/>
      <c r="E345" s="172"/>
      <c r="F345" s="126">
        <f>SUM(F325:F344)</f>
        <v>0</v>
      </c>
      <c r="G345" s="51">
        <v>0.08</v>
      </c>
      <c r="H345" s="137">
        <f>SUM(H325:H344)</f>
        <v>0</v>
      </c>
      <c r="I345" s="138">
        <f>SUM(I325:I344)</f>
        <v>0</v>
      </c>
      <c r="J345" s="65"/>
      <c r="K345" s="66"/>
    </row>
    <row r="348" ht="36.75">
      <c r="B348" s="112" t="s">
        <v>139</v>
      </c>
    </row>
    <row r="350" ht="15.75" thickBot="1">
      <c r="A350" s="88" t="s">
        <v>237</v>
      </c>
    </row>
    <row r="351" spans="1:11" ht="45">
      <c r="A351" s="132" t="s">
        <v>174</v>
      </c>
      <c r="B351" s="133" t="s">
        <v>175</v>
      </c>
      <c r="C351" s="134" t="s">
        <v>176</v>
      </c>
      <c r="D351" s="135" t="s">
        <v>177</v>
      </c>
      <c r="E351" s="135" t="s">
        <v>178</v>
      </c>
      <c r="F351" s="135" t="s">
        <v>179</v>
      </c>
      <c r="G351" s="136" t="s">
        <v>180</v>
      </c>
      <c r="H351" s="136" t="s">
        <v>181</v>
      </c>
      <c r="I351" s="135" t="s">
        <v>182</v>
      </c>
      <c r="J351" s="135" t="s">
        <v>183</v>
      </c>
      <c r="K351" s="135" t="s">
        <v>185</v>
      </c>
    </row>
    <row r="352" spans="1:11" ht="48">
      <c r="A352" s="143">
        <v>1</v>
      </c>
      <c r="B352" s="144" t="s">
        <v>238</v>
      </c>
      <c r="C352" s="127">
        <v>10</v>
      </c>
      <c r="D352" s="30" t="s">
        <v>202</v>
      </c>
      <c r="E352" s="118"/>
      <c r="F352" s="118">
        <f aca="true" t="shared" si="45" ref="F352:F370">E352*C352</f>
        <v>0</v>
      </c>
      <c r="G352" s="33">
        <v>0.08</v>
      </c>
      <c r="H352" s="32">
        <f aca="true" t="shared" si="46" ref="H352:H370">I352-F352</f>
        <v>0</v>
      </c>
      <c r="I352" s="32">
        <f aca="true" t="shared" si="47" ref="I352:I370">F352*1.08</f>
        <v>0</v>
      </c>
      <c r="J352" s="31"/>
      <c r="K352" s="61"/>
    </row>
    <row r="353" spans="1:11" ht="15">
      <c r="A353" s="143" t="s">
        <v>77</v>
      </c>
      <c r="B353" s="119" t="s">
        <v>239</v>
      </c>
      <c r="C353" s="127">
        <v>10</v>
      </c>
      <c r="D353" s="30" t="s">
        <v>202</v>
      </c>
      <c r="E353" s="118"/>
      <c r="F353" s="118">
        <f t="shared" si="45"/>
        <v>0</v>
      </c>
      <c r="G353" s="33">
        <v>0.08</v>
      </c>
      <c r="H353" s="32">
        <f t="shared" si="46"/>
        <v>0</v>
      </c>
      <c r="I353" s="32">
        <f t="shared" si="47"/>
        <v>0</v>
      </c>
      <c r="J353" s="31"/>
      <c r="K353" s="61"/>
    </row>
    <row r="354" spans="1:11" ht="15">
      <c r="A354" s="143" t="s">
        <v>226</v>
      </c>
      <c r="B354" s="119" t="s">
        <v>240</v>
      </c>
      <c r="C354" s="127">
        <v>10</v>
      </c>
      <c r="D354" s="30" t="s">
        <v>202</v>
      </c>
      <c r="E354" s="118"/>
      <c r="F354" s="118">
        <f t="shared" si="45"/>
        <v>0</v>
      </c>
      <c r="G354" s="33">
        <v>0.08</v>
      </c>
      <c r="H354" s="32">
        <f t="shared" si="46"/>
        <v>0</v>
      </c>
      <c r="I354" s="32">
        <f t="shared" si="47"/>
        <v>0</v>
      </c>
      <c r="J354" s="31"/>
      <c r="K354" s="61"/>
    </row>
    <row r="355" spans="1:11" ht="15">
      <c r="A355" s="143" t="s">
        <v>80</v>
      </c>
      <c r="B355" s="119" t="s">
        <v>241</v>
      </c>
      <c r="C355" s="127">
        <v>10</v>
      </c>
      <c r="D355" s="30" t="s">
        <v>202</v>
      </c>
      <c r="E355" s="118"/>
      <c r="F355" s="118">
        <f t="shared" si="45"/>
        <v>0</v>
      </c>
      <c r="G355" s="33">
        <v>0.08</v>
      </c>
      <c r="H355" s="32">
        <f t="shared" si="46"/>
        <v>0</v>
      </c>
      <c r="I355" s="32">
        <f t="shared" si="47"/>
        <v>0</v>
      </c>
      <c r="J355" s="31"/>
      <c r="K355" s="61"/>
    </row>
    <row r="356" spans="1:11" ht="24">
      <c r="A356" s="143" t="s">
        <v>246</v>
      </c>
      <c r="B356" s="119" t="s">
        <v>242</v>
      </c>
      <c r="C356" s="127">
        <v>5</v>
      </c>
      <c r="D356" s="30" t="s">
        <v>202</v>
      </c>
      <c r="E356" s="118"/>
      <c r="F356" s="118">
        <f t="shared" si="45"/>
        <v>0</v>
      </c>
      <c r="G356" s="33">
        <v>0.08</v>
      </c>
      <c r="H356" s="32">
        <f t="shared" si="46"/>
        <v>0</v>
      </c>
      <c r="I356" s="32">
        <f t="shared" si="47"/>
        <v>0</v>
      </c>
      <c r="J356" s="31"/>
      <c r="K356" s="61"/>
    </row>
    <row r="357" spans="1:11" ht="60">
      <c r="A357" s="143">
        <v>2</v>
      </c>
      <c r="B357" s="144" t="s">
        <v>243</v>
      </c>
      <c r="C357" s="127">
        <v>30</v>
      </c>
      <c r="D357" s="30" t="s">
        <v>202</v>
      </c>
      <c r="E357" s="118"/>
      <c r="F357" s="118">
        <f t="shared" si="45"/>
        <v>0</v>
      </c>
      <c r="G357" s="33">
        <v>0.08</v>
      </c>
      <c r="H357" s="32">
        <f t="shared" si="46"/>
        <v>0</v>
      </c>
      <c r="I357" s="32">
        <f t="shared" si="47"/>
        <v>0</v>
      </c>
      <c r="J357" s="31"/>
      <c r="K357" s="61"/>
    </row>
    <row r="358" spans="1:11" ht="24">
      <c r="A358" s="143" t="s">
        <v>228</v>
      </c>
      <c r="B358" s="119" t="s">
        <v>244</v>
      </c>
      <c r="C358" s="127">
        <v>30</v>
      </c>
      <c r="D358" s="30" t="s">
        <v>202</v>
      </c>
      <c r="E358" s="118"/>
      <c r="F358" s="118">
        <f t="shared" si="45"/>
        <v>0</v>
      </c>
      <c r="G358" s="33">
        <v>0.08</v>
      </c>
      <c r="H358" s="32">
        <f t="shared" si="46"/>
        <v>0</v>
      </c>
      <c r="I358" s="32">
        <f t="shared" si="47"/>
        <v>0</v>
      </c>
      <c r="J358" s="31"/>
      <c r="K358" s="61"/>
    </row>
    <row r="359" spans="1:11" ht="15">
      <c r="A359" s="143" t="s">
        <v>230</v>
      </c>
      <c r="B359" s="119" t="s">
        <v>240</v>
      </c>
      <c r="C359" s="127">
        <v>30</v>
      </c>
      <c r="D359" s="30" t="s">
        <v>202</v>
      </c>
      <c r="E359" s="118"/>
      <c r="F359" s="118">
        <f t="shared" si="45"/>
        <v>0</v>
      </c>
      <c r="G359" s="33">
        <v>0.08</v>
      </c>
      <c r="H359" s="32">
        <f t="shared" si="46"/>
        <v>0</v>
      </c>
      <c r="I359" s="32">
        <f t="shared" si="47"/>
        <v>0</v>
      </c>
      <c r="J359" s="31"/>
      <c r="K359" s="61"/>
    </row>
    <row r="360" spans="1:11" ht="15">
      <c r="A360" s="143" t="s">
        <v>248</v>
      </c>
      <c r="B360" s="119" t="s">
        <v>241</v>
      </c>
      <c r="C360" s="127">
        <v>30</v>
      </c>
      <c r="D360" s="30" t="s">
        <v>202</v>
      </c>
      <c r="E360" s="118"/>
      <c r="F360" s="118">
        <f t="shared" si="45"/>
        <v>0</v>
      </c>
      <c r="G360" s="33">
        <v>0.08</v>
      </c>
      <c r="H360" s="32">
        <f t="shared" si="46"/>
        <v>0</v>
      </c>
      <c r="I360" s="32">
        <f t="shared" si="47"/>
        <v>0</v>
      </c>
      <c r="J360" s="31"/>
      <c r="K360" s="61"/>
    </row>
    <row r="361" spans="1:11" ht="24">
      <c r="A361" s="143">
        <v>3</v>
      </c>
      <c r="B361" s="144" t="s">
        <v>245</v>
      </c>
      <c r="C361" s="127">
        <v>10</v>
      </c>
      <c r="D361" s="30" t="s">
        <v>202</v>
      </c>
      <c r="E361" s="118"/>
      <c r="F361" s="118">
        <f t="shared" si="45"/>
        <v>0</v>
      </c>
      <c r="G361" s="33">
        <v>0.08</v>
      </c>
      <c r="H361" s="32">
        <f t="shared" si="46"/>
        <v>0</v>
      </c>
      <c r="I361" s="32">
        <f t="shared" si="47"/>
        <v>0</v>
      </c>
      <c r="J361" s="31"/>
      <c r="K361" s="61"/>
    </row>
    <row r="362" spans="1:11" ht="15">
      <c r="A362" s="143" t="s">
        <v>70</v>
      </c>
      <c r="B362" s="119" t="s">
        <v>240</v>
      </c>
      <c r="C362" s="127">
        <v>10</v>
      </c>
      <c r="D362" s="30" t="s">
        <v>202</v>
      </c>
      <c r="E362" s="118"/>
      <c r="F362" s="118">
        <f t="shared" si="45"/>
        <v>0</v>
      </c>
      <c r="G362" s="33">
        <v>0.08</v>
      </c>
      <c r="H362" s="32">
        <f t="shared" si="46"/>
        <v>0</v>
      </c>
      <c r="I362" s="32">
        <f t="shared" si="47"/>
        <v>0</v>
      </c>
      <c r="J362" s="31"/>
      <c r="K362" s="61"/>
    </row>
    <row r="363" spans="1:11" ht="48">
      <c r="A363" s="143">
        <v>4</v>
      </c>
      <c r="B363" s="144" t="s">
        <v>142</v>
      </c>
      <c r="C363" s="127">
        <v>10</v>
      </c>
      <c r="D363" s="30" t="s">
        <v>202</v>
      </c>
      <c r="E363" s="118"/>
      <c r="F363" s="118">
        <f t="shared" si="45"/>
        <v>0</v>
      </c>
      <c r="G363" s="33">
        <v>0.08</v>
      </c>
      <c r="H363" s="32">
        <f t="shared" si="46"/>
        <v>0</v>
      </c>
      <c r="I363" s="32">
        <f t="shared" si="47"/>
        <v>0</v>
      </c>
      <c r="J363" s="31"/>
      <c r="K363" s="61"/>
    </row>
    <row r="364" spans="1:11" ht="24">
      <c r="A364" s="143" t="s">
        <v>96</v>
      </c>
      <c r="B364" s="119" t="s">
        <v>140</v>
      </c>
      <c r="C364" s="127">
        <v>40</v>
      </c>
      <c r="D364" s="30" t="s">
        <v>202</v>
      </c>
      <c r="E364" s="118"/>
      <c r="F364" s="118">
        <f t="shared" si="45"/>
        <v>0</v>
      </c>
      <c r="G364" s="33">
        <v>0.08</v>
      </c>
      <c r="H364" s="32">
        <f t="shared" si="46"/>
        <v>0</v>
      </c>
      <c r="I364" s="32">
        <f t="shared" si="47"/>
        <v>0</v>
      </c>
      <c r="J364" s="31"/>
      <c r="K364" s="61"/>
    </row>
    <row r="365" spans="1:11" ht="15">
      <c r="A365" s="143" t="s">
        <v>98</v>
      </c>
      <c r="B365" s="119" t="s">
        <v>240</v>
      </c>
      <c r="C365" s="127">
        <v>10</v>
      </c>
      <c r="D365" s="30" t="s">
        <v>202</v>
      </c>
      <c r="E365" s="118"/>
      <c r="F365" s="118">
        <f t="shared" si="45"/>
        <v>0</v>
      </c>
      <c r="G365" s="33">
        <v>0.08</v>
      </c>
      <c r="H365" s="32">
        <f t="shared" si="46"/>
        <v>0</v>
      </c>
      <c r="I365" s="32">
        <f t="shared" si="47"/>
        <v>0</v>
      </c>
      <c r="J365" s="31"/>
      <c r="K365" s="61"/>
    </row>
    <row r="366" spans="1:11" ht="15">
      <c r="A366" s="143">
        <v>5</v>
      </c>
      <c r="B366" s="119" t="s">
        <v>264</v>
      </c>
      <c r="C366" s="127">
        <v>150</v>
      </c>
      <c r="D366" s="30" t="s">
        <v>202</v>
      </c>
      <c r="E366" s="118"/>
      <c r="F366" s="118">
        <f t="shared" si="45"/>
        <v>0</v>
      </c>
      <c r="G366" s="33">
        <v>0.08</v>
      </c>
      <c r="H366" s="32">
        <f t="shared" si="46"/>
        <v>0</v>
      </c>
      <c r="I366" s="32">
        <f t="shared" si="47"/>
        <v>0</v>
      </c>
      <c r="J366" s="31"/>
      <c r="K366" s="61"/>
    </row>
    <row r="367" spans="1:11" ht="24">
      <c r="A367" s="143">
        <v>6</v>
      </c>
      <c r="B367" s="119" t="s">
        <v>143</v>
      </c>
      <c r="C367" s="127">
        <v>20</v>
      </c>
      <c r="D367" s="30" t="s">
        <v>202</v>
      </c>
      <c r="E367" s="118"/>
      <c r="F367" s="118">
        <f t="shared" si="45"/>
        <v>0</v>
      </c>
      <c r="G367" s="33">
        <v>0.08</v>
      </c>
      <c r="H367" s="32">
        <f t="shared" si="46"/>
        <v>0</v>
      </c>
      <c r="I367" s="32">
        <f t="shared" si="47"/>
        <v>0</v>
      </c>
      <c r="J367" s="31"/>
      <c r="K367" s="61"/>
    </row>
    <row r="368" spans="1:11" ht="24">
      <c r="A368" s="143">
        <v>7</v>
      </c>
      <c r="B368" s="119" t="s">
        <v>144</v>
      </c>
      <c r="C368" s="127">
        <v>5</v>
      </c>
      <c r="D368" s="30" t="s">
        <v>202</v>
      </c>
      <c r="E368" s="118"/>
      <c r="F368" s="118">
        <f t="shared" si="45"/>
        <v>0</v>
      </c>
      <c r="G368" s="33">
        <v>0.08</v>
      </c>
      <c r="H368" s="32">
        <f t="shared" si="46"/>
        <v>0</v>
      </c>
      <c r="I368" s="32">
        <f t="shared" si="47"/>
        <v>0</v>
      </c>
      <c r="J368" s="31"/>
      <c r="K368" s="61"/>
    </row>
    <row r="369" spans="1:11" ht="24">
      <c r="A369" s="143" t="s">
        <v>270</v>
      </c>
      <c r="B369" s="119" t="s">
        <v>141</v>
      </c>
      <c r="C369" s="127">
        <v>25</v>
      </c>
      <c r="D369" s="30" t="s">
        <v>202</v>
      </c>
      <c r="E369" s="118"/>
      <c r="F369" s="118">
        <f t="shared" si="45"/>
        <v>0</v>
      </c>
      <c r="G369" s="33">
        <v>0.08</v>
      </c>
      <c r="H369" s="32">
        <f t="shared" si="46"/>
        <v>0</v>
      </c>
      <c r="I369" s="32">
        <f t="shared" si="47"/>
        <v>0</v>
      </c>
      <c r="J369" s="31"/>
      <c r="K369" s="61"/>
    </row>
    <row r="370" spans="1:11" ht="15">
      <c r="A370" s="143" t="s">
        <v>271</v>
      </c>
      <c r="B370" s="121" t="s">
        <v>269</v>
      </c>
      <c r="C370" s="127">
        <v>25</v>
      </c>
      <c r="D370" s="30" t="s">
        <v>202</v>
      </c>
      <c r="E370" s="118"/>
      <c r="F370" s="118">
        <f t="shared" si="45"/>
        <v>0</v>
      </c>
      <c r="G370" s="33">
        <v>0.08</v>
      </c>
      <c r="H370" s="32">
        <f t="shared" si="46"/>
        <v>0</v>
      </c>
      <c r="I370" s="32">
        <f t="shared" si="47"/>
        <v>0</v>
      </c>
      <c r="J370" s="31"/>
      <c r="K370" s="61"/>
    </row>
    <row r="371" spans="1:11" ht="15.75" thickBot="1">
      <c r="A371" s="170" t="s">
        <v>187</v>
      </c>
      <c r="B371" s="171"/>
      <c r="C371" s="171"/>
      <c r="D371" s="171"/>
      <c r="E371" s="172"/>
      <c r="F371" s="126">
        <f>SUM(F352:F370)</f>
        <v>0</v>
      </c>
      <c r="G371" s="51">
        <v>0.08</v>
      </c>
      <c r="H371" s="137">
        <f>SUM(H352:H370)</f>
        <v>0</v>
      </c>
      <c r="I371" s="138">
        <f>SUM(I352:I370)</f>
        <v>0</v>
      </c>
      <c r="J371" s="65"/>
      <c r="K371" s="66"/>
    </row>
    <row r="373" ht="36.75">
      <c r="B373" s="112" t="s">
        <v>145</v>
      </c>
    </row>
    <row r="374" ht="15">
      <c r="B374" t="s">
        <v>111</v>
      </c>
    </row>
    <row r="375" ht="15">
      <c r="B375" s="109" t="s">
        <v>112</v>
      </c>
    </row>
    <row r="377" ht="15.75">
      <c r="B377" s="93" t="s">
        <v>234</v>
      </c>
    </row>
    <row r="378" ht="15.75" thickBot="1">
      <c r="A378" s="88" t="s">
        <v>287</v>
      </c>
    </row>
    <row r="379" spans="1:11" ht="45.75" thickBot="1">
      <c r="A379" s="9" t="s">
        <v>174</v>
      </c>
      <c r="B379" s="36" t="s">
        <v>175</v>
      </c>
      <c r="C379" s="52" t="s">
        <v>176</v>
      </c>
      <c r="D379" s="10" t="s">
        <v>177</v>
      </c>
      <c r="E379" s="135" t="s">
        <v>178</v>
      </c>
      <c r="F379" s="10" t="s">
        <v>179</v>
      </c>
      <c r="G379" s="11" t="s">
        <v>180</v>
      </c>
      <c r="H379" s="11" t="s">
        <v>181</v>
      </c>
      <c r="I379" s="10" t="s">
        <v>182</v>
      </c>
      <c r="J379" s="10" t="s">
        <v>183</v>
      </c>
      <c r="K379" s="10" t="s">
        <v>185</v>
      </c>
    </row>
    <row r="380" spans="1:11" ht="36.75" thickBot="1">
      <c r="A380" s="114">
        <v>1</v>
      </c>
      <c r="B380" s="116" t="s">
        <v>235</v>
      </c>
      <c r="C380" s="122">
        <v>300</v>
      </c>
      <c r="D380" s="154" t="s">
        <v>202</v>
      </c>
      <c r="E380" s="118"/>
      <c r="F380" s="50">
        <f>E380*C380</f>
        <v>0</v>
      </c>
      <c r="G380" s="51">
        <v>0.08</v>
      </c>
      <c r="H380" s="50">
        <f>I380-F380</f>
        <v>0</v>
      </c>
      <c r="I380" s="50">
        <f>F380*1.08</f>
        <v>0</v>
      </c>
      <c r="J380" s="49"/>
      <c r="K380" s="59"/>
    </row>
    <row r="381" spans="1:11" ht="36.75" thickBot="1">
      <c r="A381" s="115">
        <v>2</v>
      </c>
      <c r="B381" s="117" t="s">
        <v>273</v>
      </c>
      <c r="C381" s="123">
        <v>350</v>
      </c>
      <c r="D381" s="155" t="s">
        <v>202</v>
      </c>
      <c r="E381" s="118"/>
      <c r="F381" s="32">
        <f aca="true" t="shared" si="48" ref="F381:F408">E381*C381</f>
        <v>0</v>
      </c>
      <c r="G381" s="51">
        <v>0.08</v>
      </c>
      <c r="H381" s="50">
        <f aca="true" t="shared" si="49" ref="H381:H408">I381-F381</f>
        <v>0</v>
      </c>
      <c r="I381" s="50">
        <f aca="true" t="shared" si="50" ref="I381:I408">F381*1.08</f>
        <v>0</v>
      </c>
      <c r="J381" s="49"/>
      <c r="K381" s="59"/>
    </row>
    <row r="382" spans="1:11" ht="36.75" thickBot="1">
      <c r="A382" s="115">
        <v>3</v>
      </c>
      <c r="B382" s="117" t="s">
        <v>274</v>
      </c>
      <c r="C382" s="123">
        <v>200</v>
      </c>
      <c r="D382" s="155" t="s">
        <v>202</v>
      </c>
      <c r="E382" s="118"/>
      <c r="F382" s="32">
        <f t="shared" si="48"/>
        <v>0</v>
      </c>
      <c r="G382" s="51">
        <v>0.08</v>
      </c>
      <c r="H382" s="50">
        <f t="shared" si="49"/>
        <v>0</v>
      </c>
      <c r="I382" s="50">
        <f t="shared" si="50"/>
        <v>0</v>
      </c>
      <c r="J382" s="49"/>
      <c r="K382" s="59"/>
    </row>
    <row r="383" spans="1:11" ht="36.75" thickBot="1">
      <c r="A383" s="115">
        <v>4</v>
      </c>
      <c r="B383" s="117" t="s">
        <v>275</v>
      </c>
      <c r="C383" s="123">
        <v>100</v>
      </c>
      <c r="D383" s="155" t="s">
        <v>202</v>
      </c>
      <c r="E383" s="118"/>
      <c r="F383" s="32">
        <f t="shared" si="48"/>
        <v>0</v>
      </c>
      <c r="G383" s="51">
        <v>0.08</v>
      </c>
      <c r="H383" s="50">
        <f t="shared" si="49"/>
        <v>0</v>
      </c>
      <c r="I383" s="50">
        <f t="shared" si="50"/>
        <v>0</v>
      </c>
      <c r="J383" s="49"/>
      <c r="K383" s="59"/>
    </row>
    <row r="384" spans="1:11" ht="24.75" thickBot="1">
      <c r="A384" s="115">
        <v>5</v>
      </c>
      <c r="B384" s="117" t="s">
        <v>276</v>
      </c>
      <c r="C384" s="123">
        <v>80</v>
      </c>
      <c r="D384" s="155" t="s">
        <v>202</v>
      </c>
      <c r="E384" s="118"/>
      <c r="F384" s="32">
        <f t="shared" si="48"/>
        <v>0</v>
      </c>
      <c r="G384" s="51">
        <v>0.08</v>
      </c>
      <c r="H384" s="50">
        <f t="shared" si="49"/>
        <v>0</v>
      </c>
      <c r="I384" s="50">
        <f t="shared" si="50"/>
        <v>0</v>
      </c>
      <c r="J384" s="49"/>
      <c r="K384" s="59"/>
    </row>
    <row r="385" spans="1:11" ht="24.75" thickBot="1">
      <c r="A385" s="115">
        <v>6</v>
      </c>
      <c r="B385" s="117" t="s">
        <v>277</v>
      </c>
      <c r="C385" s="123">
        <v>30</v>
      </c>
      <c r="D385" s="155" t="s">
        <v>202</v>
      </c>
      <c r="E385" s="118"/>
      <c r="F385" s="32">
        <f t="shared" si="48"/>
        <v>0</v>
      </c>
      <c r="G385" s="51">
        <v>0.08</v>
      </c>
      <c r="H385" s="50">
        <f t="shared" si="49"/>
        <v>0</v>
      </c>
      <c r="I385" s="50">
        <f t="shared" si="50"/>
        <v>0</v>
      </c>
      <c r="J385" s="49"/>
      <c r="K385" s="59"/>
    </row>
    <row r="386" spans="1:11" ht="36.75" thickBot="1">
      <c r="A386" s="115">
        <v>7</v>
      </c>
      <c r="B386" s="117" t="s">
        <v>278</v>
      </c>
      <c r="C386" s="123">
        <v>100</v>
      </c>
      <c r="D386" s="155" t="s">
        <v>202</v>
      </c>
      <c r="E386" s="118"/>
      <c r="F386" s="32">
        <f t="shared" si="48"/>
        <v>0</v>
      </c>
      <c r="G386" s="51">
        <v>0.08</v>
      </c>
      <c r="H386" s="50">
        <f t="shared" si="49"/>
        <v>0</v>
      </c>
      <c r="I386" s="50">
        <f t="shared" si="50"/>
        <v>0</v>
      </c>
      <c r="J386" s="49"/>
      <c r="K386" s="59"/>
    </row>
    <row r="387" spans="1:11" ht="36.75" thickBot="1">
      <c r="A387" s="115">
        <v>8</v>
      </c>
      <c r="B387" s="117" t="s">
        <v>279</v>
      </c>
      <c r="C387" s="123">
        <v>50</v>
      </c>
      <c r="D387" s="155" t="s">
        <v>202</v>
      </c>
      <c r="E387" s="118"/>
      <c r="F387" s="32">
        <f t="shared" si="48"/>
        <v>0</v>
      </c>
      <c r="G387" s="51">
        <v>0.08</v>
      </c>
      <c r="H387" s="50">
        <f t="shared" si="49"/>
        <v>0</v>
      </c>
      <c r="I387" s="50">
        <f t="shared" si="50"/>
        <v>0</v>
      </c>
      <c r="J387" s="49"/>
      <c r="K387" s="59"/>
    </row>
    <row r="388" spans="1:11" ht="15.75" thickBot="1">
      <c r="A388" s="115">
        <v>9</v>
      </c>
      <c r="B388" s="117" t="s">
        <v>286</v>
      </c>
      <c r="C388" s="123">
        <v>100</v>
      </c>
      <c r="D388" s="155" t="s">
        <v>202</v>
      </c>
      <c r="E388" s="118"/>
      <c r="F388" s="32">
        <f t="shared" si="48"/>
        <v>0</v>
      </c>
      <c r="G388" s="51">
        <v>0.08</v>
      </c>
      <c r="H388" s="50">
        <f t="shared" si="49"/>
        <v>0</v>
      </c>
      <c r="I388" s="50">
        <f t="shared" si="50"/>
        <v>0</v>
      </c>
      <c r="J388" s="49"/>
      <c r="K388" s="59"/>
    </row>
    <row r="389" spans="1:11" ht="15.75" thickBot="1">
      <c r="A389" s="115">
        <v>10</v>
      </c>
      <c r="B389" s="117" t="s">
        <v>288</v>
      </c>
      <c r="C389" s="123">
        <v>200</v>
      </c>
      <c r="D389" s="155" t="s">
        <v>202</v>
      </c>
      <c r="E389" s="118"/>
      <c r="F389" s="32">
        <f t="shared" si="48"/>
        <v>0</v>
      </c>
      <c r="G389" s="51">
        <v>0.08</v>
      </c>
      <c r="H389" s="50">
        <f t="shared" si="49"/>
        <v>0</v>
      </c>
      <c r="I389" s="50">
        <f t="shared" si="50"/>
        <v>0</v>
      </c>
      <c r="J389" s="49"/>
      <c r="K389" s="59"/>
    </row>
    <row r="390" spans="1:11" ht="15.75" thickBot="1">
      <c r="A390" s="115">
        <v>11</v>
      </c>
      <c r="B390" s="117" t="s">
        <v>289</v>
      </c>
      <c r="C390" s="123">
        <v>100</v>
      </c>
      <c r="D390" s="155" t="s">
        <v>202</v>
      </c>
      <c r="E390" s="118"/>
      <c r="F390" s="32">
        <f t="shared" si="48"/>
        <v>0</v>
      </c>
      <c r="G390" s="51">
        <v>0.08</v>
      </c>
      <c r="H390" s="50">
        <f t="shared" si="49"/>
        <v>0</v>
      </c>
      <c r="I390" s="50">
        <f t="shared" si="50"/>
        <v>0</v>
      </c>
      <c r="J390" s="49"/>
      <c r="K390" s="59"/>
    </row>
    <row r="391" spans="1:11" ht="15.75" thickBot="1">
      <c r="A391" s="115">
        <v>12</v>
      </c>
      <c r="B391" s="117" t="s">
        <v>290</v>
      </c>
      <c r="C391" s="123">
        <v>50</v>
      </c>
      <c r="D391" s="155" t="s">
        <v>202</v>
      </c>
      <c r="E391" s="118"/>
      <c r="F391" s="32">
        <f t="shared" si="48"/>
        <v>0</v>
      </c>
      <c r="G391" s="51">
        <v>0.08</v>
      </c>
      <c r="H391" s="50">
        <f t="shared" si="49"/>
        <v>0</v>
      </c>
      <c r="I391" s="50">
        <f t="shared" si="50"/>
        <v>0</v>
      </c>
      <c r="J391" s="49"/>
      <c r="K391" s="59"/>
    </row>
    <row r="392" spans="1:11" ht="15.75" thickBot="1">
      <c r="A392" s="115">
        <v>13</v>
      </c>
      <c r="B392" s="117" t="s">
        <v>291</v>
      </c>
      <c r="C392" s="123">
        <v>30</v>
      </c>
      <c r="D392" s="155" t="s">
        <v>202</v>
      </c>
      <c r="E392" s="118"/>
      <c r="F392" s="32">
        <f t="shared" si="48"/>
        <v>0</v>
      </c>
      <c r="G392" s="51">
        <v>0.08</v>
      </c>
      <c r="H392" s="50">
        <f t="shared" si="49"/>
        <v>0</v>
      </c>
      <c r="I392" s="50">
        <f t="shared" si="50"/>
        <v>0</v>
      </c>
      <c r="J392" s="49"/>
      <c r="K392" s="59"/>
    </row>
    <row r="393" spans="1:11" ht="15.75" thickBot="1">
      <c r="A393" s="115">
        <v>14</v>
      </c>
      <c r="B393" s="117" t="s">
        <v>292</v>
      </c>
      <c r="C393" s="123">
        <v>20</v>
      </c>
      <c r="D393" s="155" t="s">
        <v>202</v>
      </c>
      <c r="E393" s="118"/>
      <c r="F393" s="32">
        <f t="shared" si="48"/>
        <v>0</v>
      </c>
      <c r="G393" s="51">
        <v>0.08</v>
      </c>
      <c r="H393" s="50">
        <f t="shared" si="49"/>
        <v>0</v>
      </c>
      <c r="I393" s="50">
        <f t="shared" si="50"/>
        <v>0</v>
      </c>
      <c r="J393" s="49"/>
      <c r="K393" s="59"/>
    </row>
    <row r="394" spans="1:11" ht="24.75" thickBot="1">
      <c r="A394" s="115">
        <v>15</v>
      </c>
      <c r="B394" s="117" t="s">
        <v>293</v>
      </c>
      <c r="C394" s="123">
        <v>50</v>
      </c>
      <c r="D394" s="155" t="s">
        <v>202</v>
      </c>
      <c r="E394" s="118"/>
      <c r="F394" s="32">
        <f t="shared" si="48"/>
        <v>0</v>
      </c>
      <c r="G394" s="51">
        <v>0.08</v>
      </c>
      <c r="H394" s="50">
        <f t="shared" si="49"/>
        <v>0</v>
      </c>
      <c r="I394" s="50">
        <f t="shared" si="50"/>
        <v>0</v>
      </c>
      <c r="J394" s="49"/>
      <c r="K394" s="59"/>
    </row>
    <row r="395" spans="1:11" ht="24.75" thickBot="1">
      <c r="A395" s="115">
        <v>16</v>
      </c>
      <c r="B395" s="117" t="s">
        <v>294</v>
      </c>
      <c r="C395" s="123">
        <v>5</v>
      </c>
      <c r="D395" s="155" t="s">
        <v>202</v>
      </c>
      <c r="E395" s="118"/>
      <c r="F395" s="32">
        <f t="shared" si="48"/>
        <v>0</v>
      </c>
      <c r="G395" s="51">
        <v>0.08</v>
      </c>
      <c r="H395" s="50">
        <f t="shared" si="49"/>
        <v>0</v>
      </c>
      <c r="I395" s="50">
        <f t="shared" si="50"/>
        <v>0</v>
      </c>
      <c r="J395" s="49"/>
      <c r="K395" s="59"/>
    </row>
    <row r="396" spans="1:11" ht="15.75" thickBot="1">
      <c r="A396" s="115">
        <v>17</v>
      </c>
      <c r="B396" s="117" t="s">
        <v>295</v>
      </c>
      <c r="C396" s="123">
        <v>30</v>
      </c>
      <c r="D396" s="155" t="s">
        <v>202</v>
      </c>
      <c r="E396" s="118"/>
      <c r="F396" s="32">
        <f t="shared" si="48"/>
        <v>0</v>
      </c>
      <c r="G396" s="51">
        <v>0.08</v>
      </c>
      <c r="H396" s="50">
        <f t="shared" si="49"/>
        <v>0</v>
      </c>
      <c r="I396" s="50">
        <f t="shared" si="50"/>
        <v>0</v>
      </c>
      <c r="J396" s="49"/>
      <c r="K396" s="59"/>
    </row>
    <row r="397" spans="1:11" ht="24.75" thickBot="1">
      <c r="A397" s="115">
        <v>18</v>
      </c>
      <c r="B397" s="117" t="s">
        <v>296</v>
      </c>
      <c r="C397" s="123">
        <v>30</v>
      </c>
      <c r="D397" s="155" t="s">
        <v>202</v>
      </c>
      <c r="E397" s="118"/>
      <c r="F397" s="32">
        <f t="shared" si="48"/>
        <v>0</v>
      </c>
      <c r="G397" s="51">
        <v>0.08</v>
      </c>
      <c r="H397" s="50">
        <f t="shared" si="49"/>
        <v>0</v>
      </c>
      <c r="I397" s="50">
        <f t="shared" si="50"/>
        <v>0</v>
      </c>
      <c r="J397" s="49"/>
      <c r="K397" s="59"/>
    </row>
    <row r="398" spans="1:11" ht="24.75" thickBot="1">
      <c r="A398" s="115">
        <v>19</v>
      </c>
      <c r="B398" s="117" t="s">
        <v>297</v>
      </c>
      <c r="C398" s="123">
        <v>30</v>
      </c>
      <c r="D398" s="155" t="s">
        <v>202</v>
      </c>
      <c r="E398" s="118"/>
      <c r="F398" s="32">
        <f t="shared" si="48"/>
        <v>0</v>
      </c>
      <c r="G398" s="51">
        <v>0.08</v>
      </c>
      <c r="H398" s="50">
        <f t="shared" si="49"/>
        <v>0</v>
      </c>
      <c r="I398" s="50">
        <f t="shared" si="50"/>
        <v>0</v>
      </c>
      <c r="J398" s="49"/>
      <c r="K398" s="59"/>
    </row>
    <row r="399" spans="1:11" ht="15.75" thickBot="1">
      <c r="A399" s="115">
        <v>20</v>
      </c>
      <c r="B399" s="117" t="s">
        <v>298</v>
      </c>
      <c r="C399" s="123">
        <v>20</v>
      </c>
      <c r="D399" s="155" t="s">
        <v>202</v>
      </c>
      <c r="E399" s="118"/>
      <c r="F399" s="32">
        <f t="shared" si="48"/>
        <v>0</v>
      </c>
      <c r="G399" s="51">
        <v>0.08</v>
      </c>
      <c r="H399" s="50">
        <f t="shared" si="49"/>
        <v>0</v>
      </c>
      <c r="I399" s="50">
        <f t="shared" si="50"/>
        <v>0</v>
      </c>
      <c r="J399" s="49"/>
      <c r="K399" s="59"/>
    </row>
    <row r="400" spans="1:11" ht="24.75" thickBot="1">
      <c r="A400" s="115">
        <v>21</v>
      </c>
      <c r="B400" s="117" t="s">
        <v>301</v>
      </c>
      <c r="C400" s="123">
        <v>30</v>
      </c>
      <c r="D400" s="155" t="s">
        <v>202</v>
      </c>
      <c r="E400" s="118"/>
      <c r="F400" s="32">
        <f t="shared" si="48"/>
        <v>0</v>
      </c>
      <c r="G400" s="51">
        <v>0.08</v>
      </c>
      <c r="H400" s="50">
        <f t="shared" si="49"/>
        <v>0</v>
      </c>
      <c r="I400" s="50">
        <f t="shared" si="50"/>
        <v>0</v>
      </c>
      <c r="J400" s="49"/>
      <c r="K400" s="59"/>
    </row>
    <row r="401" spans="1:11" ht="24.75" thickBot="1">
      <c r="A401" s="115">
        <v>22</v>
      </c>
      <c r="B401" s="117" t="s">
        <v>302</v>
      </c>
      <c r="C401" s="123">
        <v>60</v>
      </c>
      <c r="D401" s="155" t="s">
        <v>202</v>
      </c>
      <c r="E401" s="118"/>
      <c r="F401" s="32">
        <f t="shared" si="48"/>
        <v>0</v>
      </c>
      <c r="G401" s="51">
        <v>0.08</v>
      </c>
      <c r="H401" s="50">
        <f t="shared" si="49"/>
        <v>0</v>
      </c>
      <c r="I401" s="50">
        <f t="shared" si="50"/>
        <v>0</v>
      </c>
      <c r="J401" s="49"/>
      <c r="K401" s="59"/>
    </row>
    <row r="402" spans="1:11" ht="24.75" thickBot="1">
      <c r="A402" s="115">
        <v>23</v>
      </c>
      <c r="B402" s="117" t="s">
        <v>299</v>
      </c>
      <c r="C402" s="123">
        <v>20</v>
      </c>
      <c r="D402" s="155" t="s">
        <v>202</v>
      </c>
      <c r="E402" s="118"/>
      <c r="F402" s="32">
        <f t="shared" si="48"/>
        <v>0</v>
      </c>
      <c r="G402" s="51">
        <v>0.08</v>
      </c>
      <c r="H402" s="50">
        <f t="shared" si="49"/>
        <v>0</v>
      </c>
      <c r="I402" s="50">
        <f t="shared" si="50"/>
        <v>0</v>
      </c>
      <c r="J402" s="49"/>
      <c r="K402" s="59"/>
    </row>
    <row r="403" spans="1:11" ht="24.75" thickBot="1">
      <c r="A403" s="115">
        <v>24</v>
      </c>
      <c r="B403" s="116" t="s">
        <v>300</v>
      </c>
      <c r="C403" s="123">
        <v>5</v>
      </c>
      <c r="D403" s="155" t="s">
        <v>202</v>
      </c>
      <c r="E403" s="118"/>
      <c r="F403" s="32">
        <f t="shared" si="48"/>
        <v>0</v>
      </c>
      <c r="G403" s="51">
        <v>0.08</v>
      </c>
      <c r="H403" s="50">
        <f t="shared" si="49"/>
        <v>0</v>
      </c>
      <c r="I403" s="50">
        <f t="shared" si="50"/>
        <v>0</v>
      </c>
      <c r="J403" s="49"/>
      <c r="K403" s="59"/>
    </row>
    <row r="404" spans="1:11" ht="24.75" thickBot="1">
      <c r="A404" s="115">
        <v>25</v>
      </c>
      <c r="B404" s="117" t="s">
        <v>306</v>
      </c>
      <c r="C404" s="123">
        <v>5</v>
      </c>
      <c r="D404" s="155" t="s">
        <v>202</v>
      </c>
      <c r="E404" s="118"/>
      <c r="F404" s="32">
        <f t="shared" si="48"/>
        <v>0</v>
      </c>
      <c r="G404" s="51">
        <v>0.08</v>
      </c>
      <c r="H404" s="50">
        <f t="shared" si="49"/>
        <v>0</v>
      </c>
      <c r="I404" s="50">
        <f t="shared" si="50"/>
        <v>0</v>
      </c>
      <c r="J404" s="49"/>
      <c r="K404" s="59"/>
    </row>
    <row r="405" spans="1:11" ht="36.75" thickBot="1">
      <c r="A405" s="115">
        <v>26</v>
      </c>
      <c r="B405" s="117" t="s">
        <v>307</v>
      </c>
      <c r="C405" s="123">
        <v>5</v>
      </c>
      <c r="D405" s="155" t="s">
        <v>202</v>
      </c>
      <c r="E405" s="118"/>
      <c r="F405" s="32">
        <f t="shared" si="48"/>
        <v>0</v>
      </c>
      <c r="G405" s="51">
        <v>0.08</v>
      </c>
      <c r="H405" s="50">
        <f t="shared" si="49"/>
        <v>0</v>
      </c>
      <c r="I405" s="50">
        <f t="shared" si="50"/>
        <v>0</v>
      </c>
      <c r="J405" s="49"/>
      <c r="K405" s="59"/>
    </row>
    <row r="406" spans="1:11" ht="15.75" thickBot="1">
      <c r="A406" s="115">
        <v>27</v>
      </c>
      <c r="B406" s="117" t="s">
        <v>310</v>
      </c>
      <c r="C406" s="123">
        <v>10</v>
      </c>
      <c r="D406" s="155" t="s">
        <v>202</v>
      </c>
      <c r="E406" s="118"/>
      <c r="F406" s="32">
        <f t="shared" si="48"/>
        <v>0</v>
      </c>
      <c r="G406" s="51">
        <v>0.08</v>
      </c>
      <c r="H406" s="50">
        <f t="shared" si="49"/>
        <v>0</v>
      </c>
      <c r="I406" s="50">
        <f t="shared" si="50"/>
        <v>0</v>
      </c>
      <c r="J406" s="49"/>
      <c r="K406" s="59"/>
    </row>
    <row r="407" spans="1:11" ht="24.75" thickBot="1">
      <c r="A407" s="115">
        <v>28</v>
      </c>
      <c r="B407" s="117" t="s">
        <v>251</v>
      </c>
      <c r="C407" s="123">
        <v>2</v>
      </c>
      <c r="D407" s="155" t="s">
        <v>202</v>
      </c>
      <c r="E407" s="118"/>
      <c r="F407" s="32">
        <f t="shared" si="48"/>
        <v>0</v>
      </c>
      <c r="G407" s="51">
        <v>0.08</v>
      </c>
      <c r="H407" s="50">
        <f t="shared" si="49"/>
        <v>0</v>
      </c>
      <c r="I407" s="50">
        <f t="shared" si="50"/>
        <v>0</v>
      </c>
      <c r="J407" s="49"/>
      <c r="K407" s="59"/>
    </row>
    <row r="408" spans="1:11" ht="24.75" thickBot="1">
      <c r="A408" s="115">
        <v>29</v>
      </c>
      <c r="B408" s="117" t="s">
        <v>252</v>
      </c>
      <c r="C408" s="123">
        <v>10</v>
      </c>
      <c r="D408" s="155" t="s">
        <v>202</v>
      </c>
      <c r="E408" s="118"/>
      <c r="F408" s="32">
        <f t="shared" si="48"/>
        <v>0</v>
      </c>
      <c r="G408" s="51">
        <v>0.08</v>
      </c>
      <c r="H408" s="50">
        <f t="shared" si="49"/>
        <v>0</v>
      </c>
      <c r="I408" s="50">
        <f t="shared" si="50"/>
        <v>0</v>
      </c>
      <c r="J408" s="49"/>
      <c r="K408" s="59"/>
    </row>
    <row r="409" spans="1:11" ht="15.75" thickBot="1">
      <c r="A409" s="170" t="s">
        <v>187</v>
      </c>
      <c r="B409" s="171"/>
      <c r="C409" s="171"/>
      <c r="D409" s="171"/>
      <c r="E409" s="172"/>
      <c r="F409" s="126">
        <f>SUM(F380:F408)</f>
        <v>0</v>
      </c>
      <c r="G409" s="51">
        <v>0.08</v>
      </c>
      <c r="H409" s="86">
        <f>SUM(H380:H408)</f>
        <v>0</v>
      </c>
      <c r="I409" s="97">
        <f>SUM(I380:I408)</f>
        <v>0</v>
      </c>
      <c r="J409" s="65"/>
      <c r="K409" s="66"/>
    </row>
    <row r="411" ht="15.75" thickBot="1">
      <c r="A411" s="88" t="s">
        <v>236</v>
      </c>
    </row>
    <row r="412" spans="1:11" ht="45">
      <c r="A412" s="132" t="s">
        <v>174</v>
      </c>
      <c r="B412" s="133" t="s">
        <v>175</v>
      </c>
      <c r="C412" s="134" t="s">
        <v>176</v>
      </c>
      <c r="D412" s="135" t="s">
        <v>177</v>
      </c>
      <c r="E412" s="135" t="s">
        <v>178</v>
      </c>
      <c r="F412" s="135" t="s">
        <v>179</v>
      </c>
      <c r="G412" s="136" t="s">
        <v>180</v>
      </c>
      <c r="H412" s="136" t="s">
        <v>181</v>
      </c>
      <c r="I412" s="135" t="s">
        <v>182</v>
      </c>
      <c r="J412" s="135" t="s">
        <v>183</v>
      </c>
      <c r="K412" s="135" t="s">
        <v>185</v>
      </c>
    </row>
    <row r="413" spans="1:11" ht="36">
      <c r="A413" s="118">
        <v>1</v>
      </c>
      <c r="B413" s="119" t="s">
        <v>325</v>
      </c>
      <c r="C413" s="127">
        <v>10</v>
      </c>
      <c r="D413" s="30" t="s">
        <v>202</v>
      </c>
      <c r="E413" s="118"/>
      <c r="F413" s="32">
        <f>E413*C413</f>
        <v>0</v>
      </c>
      <c r="G413" s="33">
        <v>0.08</v>
      </c>
      <c r="H413" s="32">
        <f>I413-F413</f>
        <v>0</v>
      </c>
      <c r="I413" s="32">
        <f>F413*1.08</f>
        <v>0</v>
      </c>
      <c r="J413" s="31"/>
      <c r="K413" s="61"/>
    </row>
    <row r="414" spans="1:11" ht="24">
      <c r="A414" s="118">
        <v>2</v>
      </c>
      <c r="B414" s="119" t="s">
        <v>318</v>
      </c>
      <c r="C414" s="127">
        <v>10</v>
      </c>
      <c r="D414" s="30" t="s">
        <v>202</v>
      </c>
      <c r="E414" s="118"/>
      <c r="F414" s="32">
        <f aca="true" t="shared" si="51" ref="F414:F421">E414*C414</f>
        <v>0</v>
      </c>
      <c r="G414" s="33">
        <v>0.08</v>
      </c>
      <c r="H414" s="32">
        <f aca="true" t="shared" si="52" ref="H414:H421">I414-F414</f>
        <v>0</v>
      </c>
      <c r="I414" s="32">
        <f aca="true" t="shared" si="53" ref="I414:I421">F414*1.08</f>
        <v>0</v>
      </c>
      <c r="J414" s="31"/>
      <c r="K414" s="61"/>
    </row>
    <row r="415" spans="1:11" ht="24">
      <c r="A415" s="118">
        <v>3</v>
      </c>
      <c r="B415" s="119" t="s">
        <v>319</v>
      </c>
      <c r="C415" s="127">
        <v>15</v>
      </c>
      <c r="D415" s="30" t="s">
        <v>202</v>
      </c>
      <c r="E415" s="118"/>
      <c r="F415" s="32">
        <f t="shared" si="51"/>
        <v>0</v>
      </c>
      <c r="G415" s="33">
        <v>0.08</v>
      </c>
      <c r="H415" s="32">
        <f t="shared" si="52"/>
        <v>0</v>
      </c>
      <c r="I415" s="32">
        <f t="shared" si="53"/>
        <v>0</v>
      </c>
      <c r="J415" s="31"/>
      <c r="K415" s="61"/>
    </row>
    <row r="416" spans="1:11" ht="36">
      <c r="A416" s="118">
        <v>4</v>
      </c>
      <c r="B416" s="119" t="s">
        <v>320</v>
      </c>
      <c r="C416" s="127">
        <v>15</v>
      </c>
      <c r="D416" s="30" t="s">
        <v>202</v>
      </c>
      <c r="E416" s="118"/>
      <c r="F416" s="32">
        <f t="shared" si="51"/>
        <v>0</v>
      </c>
      <c r="G416" s="33">
        <v>0.08</v>
      </c>
      <c r="H416" s="32">
        <f t="shared" si="52"/>
        <v>0</v>
      </c>
      <c r="I416" s="32">
        <f t="shared" si="53"/>
        <v>0</v>
      </c>
      <c r="J416" s="31"/>
      <c r="K416" s="61"/>
    </row>
    <row r="417" spans="1:11" ht="24">
      <c r="A417" s="118">
        <v>5</v>
      </c>
      <c r="B417" s="119" t="s">
        <v>253</v>
      </c>
      <c r="C417" s="127">
        <v>30</v>
      </c>
      <c r="D417" s="30" t="s">
        <v>202</v>
      </c>
      <c r="E417" s="118"/>
      <c r="F417" s="32">
        <f t="shared" si="51"/>
        <v>0</v>
      </c>
      <c r="G417" s="33">
        <v>0.08</v>
      </c>
      <c r="H417" s="32">
        <f t="shared" si="52"/>
        <v>0</v>
      </c>
      <c r="I417" s="32">
        <f t="shared" si="53"/>
        <v>0</v>
      </c>
      <c r="J417" s="31"/>
      <c r="K417" s="61"/>
    </row>
    <row r="418" spans="1:11" ht="24">
      <c r="A418" s="118">
        <v>6</v>
      </c>
      <c r="B418" s="119" t="s">
        <v>332</v>
      </c>
      <c r="C418" s="127">
        <v>300</v>
      </c>
      <c r="D418" s="30" t="s">
        <v>202</v>
      </c>
      <c r="E418" s="118"/>
      <c r="F418" s="32">
        <f t="shared" si="51"/>
        <v>0</v>
      </c>
      <c r="G418" s="33">
        <v>0.08</v>
      </c>
      <c r="H418" s="32">
        <f t="shared" si="52"/>
        <v>0</v>
      </c>
      <c r="I418" s="32">
        <f t="shared" si="53"/>
        <v>0</v>
      </c>
      <c r="J418" s="31"/>
      <c r="K418" s="61"/>
    </row>
    <row r="419" spans="1:11" ht="24">
      <c r="A419" s="118">
        <v>7</v>
      </c>
      <c r="B419" s="119" t="s">
        <v>254</v>
      </c>
      <c r="C419" s="127">
        <v>120</v>
      </c>
      <c r="D419" s="30" t="s">
        <v>202</v>
      </c>
      <c r="E419" s="118"/>
      <c r="F419" s="32">
        <f t="shared" si="51"/>
        <v>0</v>
      </c>
      <c r="G419" s="33">
        <v>0.08</v>
      </c>
      <c r="H419" s="32">
        <f t="shared" si="52"/>
        <v>0</v>
      </c>
      <c r="I419" s="32">
        <f t="shared" si="53"/>
        <v>0</v>
      </c>
      <c r="J419" s="31"/>
      <c r="K419" s="61"/>
    </row>
    <row r="420" spans="1:11" ht="24">
      <c r="A420" s="118">
        <v>8</v>
      </c>
      <c r="B420" s="119" t="s">
        <v>1</v>
      </c>
      <c r="C420" s="127">
        <v>100</v>
      </c>
      <c r="D420" s="30" t="s">
        <v>202</v>
      </c>
      <c r="E420" s="118"/>
      <c r="F420" s="32">
        <f t="shared" si="51"/>
        <v>0</v>
      </c>
      <c r="G420" s="33">
        <v>0.08</v>
      </c>
      <c r="H420" s="32">
        <f t="shared" si="52"/>
        <v>0</v>
      </c>
      <c r="I420" s="32">
        <f t="shared" si="53"/>
        <v>0</v>
      </c>
      <c r="J420" s="31"/>
      <c r="K420" s="61"/>
    </row>
    <row r="421" spans="1:11" ht="24">
      <c r="A421" s="118">
        <v>9</v>
      </c>
      <c r="B421" s="119" t="s">
        <v>2</v>
      </c>
      <c r="C421" s="127">
        <v>100</v>
      </c>
      <c r="D421" s="30" t="s">
        <v>202</v>
      </c>
      <c r="E421" s="118"/>
      <c r="F421" s="32">
        <f t="shared" si="51"/>
        <v>0</v>
      </c>
      <c r="G421" s="33">
        <v>0.08</v>
      </c>
      <c r="H421" s="32">
        <f t="shared" si="52"/>
        <v>0</v>
      </c>
      <c r="I421" s="32">
        <f t="shared" si="53"/>
        <v>0</v>
      </c>
      <c r="J421" s="31"/>
      <c r="K421" s="61"/>
    </row>
    <row r="422" spans="1:11" ht="15.75" thickBot="1">
      <c r="A422" s="170" t="s">
        <v>187</v>
      </c>
      <c r="B422" s="171"/>
      <c r="C422" s="171"/>
      <c r="D422" s="171"/>
      <c r="E422" s="172"/>
      <c r="F422" s="126">
        <f>SUM(F413:F421)</f>
        <v>0</v>
      </c>
      <c r="G422" s="51">
        <v>0.08</v>
      </c>
      <c r="H422" s="137">
        <f>SUM(H413:H421)</f>
        <v>0</v>
      </c>
      <c r="I422" s="138">
        <f>SUM(I413:I421)</f>
        <v>0</v>
      </c>
      <c r="J422" s="65"/>
      <c r="K422" s="66"/>
    </row>
    <row r="424" ht="15">
      <c r="B424" s="112"/>
    </row>
    <row r="425" ht="15.75" thickBot="1">
      <c r="A425" s="88" t="s">
        <v>237</v>
      </c>
    </row>
    <row r="426" spans="1:11" ht="45.75" thickBot="1">
      <c r="A426" s="9" t="s">
        <v>174</v>
      </c>
      <c r="B426" s="36" t="s">
        <v>175</v>
      </c>
      <c r="C426" s="52" t="s">
        <v>176</v>
      </c>
      <c r="D426" s="10" t="s">
        <v>177</v>
      </c>
      <c r="E426" s="135" t="s">
        <v>178</v>
      </c>
      <c r="F426" s="10" t="s">
        <v>179</v>
      </c>
      <c r="G426" s="11" t="s">
        <v>180</v>
      </c>
      <c r="H426" s="11" t="s">
        <v>181</v>
      </c>
      <c r="I426" s="10" t="s">
        <v>182</v>
      </c>
      <c r="J426" s="10" t="s">
        <v>183</v>
      </c>
      <c r="K426" s="10" t="s">
        <v>185</v>
      </c>
    </row>
    <row r="427" spans="1:11" ht="62.25" thickBot="1">
      <c r="A427" s="141">
        <v>1</v>
      </c>
      <c r="B427" s="139" t="s">
        <v>255</v>
      </c>
      <c r="C427" s="122">
        <v>30</v>
      </c>
      <c r="D427" s="154" t="s">
        <v>202</v>
      </c>
      <c r="E427" s="118"/>
      <c r="F427" s="156">
        <f>E427*C427</f>
        <v>0</v>
      </c>
      <c r="G427" s="51">
        <v>0.08</v>
      </c>
      <c r="H427" s="50">
        <f>I427-F427</f>
        <v>0</v>
      </c>
      <c r="I427" s="50">
        <f>F427*1.08</f>
        <v>0</v>
      </c>
      <c r="J427" s="49"/>
      <c r="K427" s="59"/>
    </row>
    <row r="428" spans="1:11" ht="24.75" thickBot="1">
      <c r="A428" s="142" t="s">
        <v>77</v>
      </c>
      <c r="B428" s="117" t="s">
        <v>256</v>
      </c>
      <c r="C428" s="123">
        <v>20</v>
      </c>
      <c r="D428" s="155" t="s">
        <v>202</v>
      </c>
      <c r="E428" s="118"/>
      <c r="F428" s="157">
        <f aca="true" t="shared" si="54" ref="F428:F447">E428*C428</f>
        <v>0</v>
      </c>
      <c r="G428" s="51">
        <v>0.08</v>
      </c>
      <c r="H428" s="50">
        <f aca="true" t="shared" si="55" ref="H428:H447">I428-F428</f>
        <v>0</v>
      </c>
      <c r="I428" s="50">
        <f aca="true" t="shared" si="56" ref="I428:I447">F428*1.08</f>
        <v>0</v>
      </c>
      <c r="J428" s="49"/>
      <c r="K428" s="59"/>
    </row>
    <row r="429" spans="1:11" ht="24.75" thickBot="1">
      <c r="A429" s="142" t="s">
        <v>226</v>
      </c>
      <c r="B429" s="117" t="s">
        <v>257</v>
      </c>
      <c r="C429" s="123">
        <v>10</v>
      </c>
      <c r="D429" s="155" t="s">
        <v>202</v>
      </c>
      <c r="E429" s="118"/>
      <c r="F429" s="157">
        <f t="shared" si="54"/>
        <v>0</v>
      </c>
      <c r="G429" s="51">
        <v>0.08</v>
      </c>
      <c r="H429" s="50">
        <f t="shared" si="55"/>
        <v>0</v>
      </c>
      <c r="I429" s="50">
        <f t="shared" si="56"/>
        <v>0</v>
      </c>
      <c r="J429" s="49"/>
      <c r="K429" s="59"/>
    </row>
    <row r="430" spans="1:11" ht="15.75" thickBot="1">
      <c r="A430" s="142" t="s">
        <v>80</v>
      </c>
      <c r="B430" s="117" t="s">
        <v>258</v>
      </c>
      <c r="C430" s="123">
        <v>30</v>
      </c>
      <c r="D430" s="155" t="s">
        <v>202</v>
      </c>
      <c r="E430" s="118"/>
      <c r="F430" s="157">
        <f t="shared" si="54"/>
        <v>0</v>
      </c>
      <c r="G430" s="51">
        <v>0.08</v>
      </c>
      <c r="H430" s="50">
        <f t="shared" si="55"/>
        <v>0</v>
      </c>
      <c r="I430" s="50">
        <f t="shared" si="56"/>
        <v>0</v>
      </c>
      <c r="J430" s="49"/>
      <c r="K430" s="59"/>
    </row>
    <row r="431" spans="1:11" ht="15.75" thickBot="1">
      <c r="A431" s="142" t="s">
        <v>246</v>
      </c>
      <c r="B431" s="117" t="s">
        <v>259</v>
      </c>
      <c r="C431" s="123">
        <v>30</v>
      </c>
      <c r="D431" s="155" t="s">
        <v>202</v>
      </c>
      <c r="E431" s="118"/>
      <c r="F431" s="157">
        <f t="shared" si="54"/>
        <v>0</v>
      </c>
      <c r="G431" s="51">
        <v>0.08</v>
      </c>
      <c r="H431" s="50">
        <f t="shared" si="55"/>
        <v>0</v>
      </c>
      <c r="I431" s="50">
        <f t="shared" si="56"/>
        <v>0</v>
      </c>
      <c r="J431" s="49"/>
      <c r="K431" s="59"/>
    </row>
    <row r="432" spans="1:11" ht="15.75" thickBot="1">
      <c r="A432" s="142" t="s">
        <v>247</v>
      </c>
      <c r="B432" s="117" t="s">
        <v>260</v>
      </c>
      <c r="C432" s="123">
        <v>30</v>
      </c>
      <c r="D432" s="155" t="s">
        <v>202</v>
      </c>
      <c r="E432" s="118"/>
      <c r="F432" s="157">
        <f t="shared" si="54"/>
        <v>0</v>
      </c>
      <c r="G432" s="51">
        <v>0.08</v>
      </c>
      <c r="H432" s="50">
        <f t="shared" si="55"/>
        <v>0</v>
      </c>
      <c r="I432" s="50">
        <f t="shared" si="56"/>
        <v>0</v>
      </c>
      <c r="J432" s="49"/>
      <c r="K432" s="59"/>
    </row>
    <row r="433" spans="1:11" ht="48.75" thickBot="1">
      <c r="A433" s="142">
        <v>2</v>
      </c>
      <c r="B433" s="140" t="s">
        <v>261</v>
      </c>
      <c r="C433" s="123">
        <v>20</v>
      </c>
      <c r="D433" s="155" t="s">
        <v>202</v>
      </c>
      <c r="E433" s="118"/>
      <c r="F433" s="157">
        <f t="shared" si="54"/>
        <v>0</v>
      </c>
      <c r="G433" s="51">
        <v>0.08</v>
      </c>
      <c r="H433" s="50">
        <f t="shared" si="55"/>
        <v>0</v>
      </c>
      <c r="I433" s="50">
        <f t="shared" si="56"/>
        <v>0</v>
      </c>
      <c r="J433" s="49"/>
      <c r="K433" s="59"/>
    </row>
    <row r="434" spans="1:11" ht="15.75" thickBot="1">
      <c r="A434" s="142" t="s">
        <v>228</v>
      </c>
      <c r="B434" s="117" t="s">
        <v>239</v>
      </c>
      <c r="C434" s="123">
        <v>20</v>
      </c>
      <c r="D434" s="155" t="s">
        <v>202</v>
      </c>
      <c r="E434" s="118"/>
      <c r="F434" s="157">
        <f t="shared" si="54"/>
        <v>0</v>
      </c>
      <c r="G434" s="51">
        <v>0.08</v>
      </c>
      <c r="H434" s="50">
        <f t="shared" si="55"/>
        <v>0</v>
      </c>
      <c r="I434" s="50">
        <f t="shared" si="56"/>
        <v>0</v>
      </c>
      <c r="J434" s="49"/>
      <c r="K434" s="59"/>
    </row>
    <row r="435" spans="1:11" ht="15.75" thickBot="1">
      <c r="A435" s="142" t="s">
        <v>230</v>
      </c>
      <c r="B435" s="117" t="s">
        <v>240</v>
      </c>
      <c r="C435" s="123">
        <v>20</v>
      </c>
      <c r="D435" s="155" t="s">
        <v>202</v>
      </c>
      <c r="E435" s="118"/>
      <c r="F435" s="157">
        <f t="shared" si="54"/>
        <v>0</v>
      </c>
      <c r="G435" s="51">
        <v>0.08</v>
      </c>
      <c r="H435" s="50">
        <f t="shared" si="55"/>
        <v>0</v>
      </c>
      <c r="I435" s="50">
        <f t="shared" si="56"/>
        <v>0</v>
      </c>
      <c r="J435" s="49"/>
      <c r="K435" s="59"/>
    </row>
    <row r="436" spans="1:11" ht="15.75" thickBot="1">
      <c r="A436" s="142" t="s">
        <v>248</v>
      </c>
      <c r="B436" s="117" t="s">
        <v>241</v>
      </c>
      <c r="C436" s="123">
        <v>20</v>
      </c>
      <c r="D436" s="155" t="s">
        <v>202</v>
      </c>
      <c r="E436" s="118"/>
      <c r="F436" s="157">
        <f t="shared" si="54"/>
        <v>0</v>
      </c>
      <c r="G436" s="51">
        <v>0.08</v>
      </c>
      <c r="H436" s="50">
        <f t="shared" si="55"/>
        <v>0</v>
      </c>
      <c r="I436" s="50">
        <f t="shared" si="56"/>
        <v>0</v>
      </c>
      <c r="J436" s="49"/>
      <c r="K436" s="59"/>
    </row>
    <row r="437" spans="1:11" ht="36.75" thickBot="1">
      <c r="A437" s="142">
        <v>3</v>
      </c>
      <c r="B437" s="140" t="s">
        <v>262</v>
      </c>
      <c r="C437" s="123">
        <v>30</v>
      </c>
      <c r="D437" s="155" t="s">
        <v>202</v>
      </c>
      <c r="E437" s="118"/>
      <c r="F437" s="157">
        <f t="shared" si="54"/>
        <v>0</v>
      </c>
      <c r="G437" s="51">
        <v>0.08</v>
      </c>
      <c r="H437" s="50">
        <f t="shared" si="55"/>
        <v>0</v>
      </c>
      <c r="I437" s="50">
        <f t="shared" si="56"/>
        <v>0</v>
      </c>
      <c r="J437" s="49"/>
      <c r="K437" s="59"/>
    </row>
    <row r="438" spans="1:11" ht="15.75" thickBot="1">
      <c r="A438" s="142" t="s">
        <v>70</v>
      </c>
      <c r="B438" s="117" t="s">
        <v>240</v>
      </c>
      <c r="C438" s="123">
        <v>30</v>
      </c>
      <c r="D438" s="155" t="s">
        <v>202</v>
      </c>
      <c r="E438" s="118"/>
      <c r="F438" s="157">
        <f t="shared" si="54"/>
        <v>0</v>
      </c>
      <c r="G438" s="51">
        <v>0.08</v>
      </c>
      <c r="H438" s="50">
        <f t="shared" si="55"/>
        <v>0</v>
      </c>
      <c r="I438" s="50">
        <f t="shared" si="56"/>
        <v>0</v>
      </c>
      <c r="J438" s="49"/>
      <c r="K438" s="59"/>
    </row>
    <row r="439" spans="1:11" ht="15.75" thickBot="1">
      <c r="A439" s="142" t="s">
        <v>249</v>
      </c>
      <c r="B439" s="117" t="s">
        <v>241</v>
      </c>
      <c r="C439" s="123">
        <v>30</v>
      </c>
      <c r="D439" s="155" t="s">
        <v>202</v>
      </c>
      <c r="E439" s="118"/>
      <c r="F439" s="157">
        <f t="shared" si="54"/>
        <v>0</v>
      </c>
      <c r="G439" s="51">
        <v>0.08</v>
      </c>
      <c r="H439" s="50">
        <f t="shared" si="55"/>
        <v>0</v>
      </c>
      <c r="I439" s="50">
        <f t="shared" si="56"/>
        <v>0</v>
      </c>
      <c r="J439" s="49"/>
      <c r="K439" s="59"/>
    </row>
    <row r="440" spans="1:11" ht="24.75" thickBot="1">
      <c r="A440" s="142">
        <v>4</v>
      </c>
      <c r="B440" s="140" t="s">
        <v>263</v>
      </c>
      <c r="C440" s="123">
        <v>10</v>
      </c>
      <c r="D440" s="155" t="s">
        <v>202</v>
      </c>
      <c r="E440" s="118"/>
      <c r="F440" s="157">
        <f t="shared" si="54"/>
        <v>0</v>
      </c>
      <c r="G440" s="51">
        <v>0.08</v>
      </c>
      <c r="H440" s="50">
        <f t="shared" si="55"/>
        <v>0</v>
      </c>
      <c r="I440" s="50">
        <f t="shared" si="56"/>
        <v>0</v>
      </c>
      <c r="J440" s="49"/>
      <c r="K440" s="59"/>
    </row>
    <row r="441" spans="1:11" ht="15.75" thickBot="1">
      <c r="A441" s="142" t="s">
        <v>96</v>
      </c>
      <c r="B441" s="117" t="s">
        <v>240</v>
      </c>
      <c r="C441" s="123">
        <v>10</v>
      </c>
      <c r="D441" s="155" t="s">
        <v>202</v>
      </c>
      <c r="E441" s="118"/>
      <c r="F441" s="157">
        <f t="shared" si="54"/>
        <v>0</v>
      </c>
      <c r="G441" s="51">
        <v>0.08</v>
      </c>
      <c r="H441" s="50">
        <f t="shared" si="55"/>
        <v>0</v>
      </c>
      <c r="I441" s="50">
        <f t="shared" si="56"/>
        <v>0</v>
      </c>
      <c r="J441" s="49"/>
      <c r="K441" s="59"/>
    </row>
    <row r="442" spans="1:11" ht="15.75" thickBot="1">
      <c r="A442" s="142">
        <v>5</v>
      </c>
      <c r="B442" s="117" t="s">
        <v>264</v>
      </c>
      <c r="C442" s="123">
        <v>300</v>
      </c>
      <c r="D442" s="155" t="s">
        <v>202</v>
      </c>
      <c r="E442" s="118"/>
      <c r="F442" s="157">
        <f t="shared" si="54"/>
        <v>0</v>
      </c>
      <c r="G442" s="51">
        <v>0.08</v>
      </c>
      <c r="H442" s="50">
        <f t="shared" si="55"/>
        <v>0</v>
      </c>
      <c r="I442" s="50">
        <f t="shared" si="56"/>
        <v>0</v>
      </c>
      <c r="J442" s="49"/>
      <c r="K442" s="59"/>
    </row>
    <row r="443" spans="1:11" ht="24.75" thickBot="1">
      <c r="A443" s="142">
        <v>6</v>
      </c>
      <c r="B443" s="140" t="s">
        <v>265</v>
      </c>
      <c r="C443" s="123">
        <v>30</v>
      </c>
      <c r="D443" s="155" t="s">
        <v>202</v>
      </c>
      <c r="E443" s="118"/>
      <c r="F443" s="157">
        <f t="shared" si="54"/>
        <v>0</v>
      </c>
      <c r="G443" s="51">
        <v>0.08</v>
      </c>
      <c r="H443" s="50">
        <f t="shared" si="55"/>
        <v>0</v>
      </c>
      <c r="I443" s="50">
        <f t="shared" si="56"/>
        <v>0</v>
      </c>
      <c r="J443" s="49"/>
      <c r="K443" s="59"/>
    </row>
    <row r="444" spans="1:11" ht="24.75" thickBot="1">
      <c r="A444" s="142">
        <v>7</v>
      </c>
      <c r="B444" s="140" t="s">
        <v>266</v>
      </c>
      <c r="C444" s="123">
        <v>10</v>
      </c>
      <c r="D444" s="155" t="s">
        <v>202</v>
      </c>
      <c r="E444" s="118"/>
      <c r="F444" s="157">
        <f t="shared" si="54"/>
        <v>0</v>
      </c>
      <c r="G444" s="51">
        <v>0.08</v>
      </c>
      <c r="H444" s="50">
        <f t="shared" si="55"/>
        <v>0</v>
      </c>
      <c r="I444" s="50">
        <f t="shared" si="56"/>
        <v>0</v>
      </c>
      <c r="J444" s="49"/>
      <c r="K444" s="59"/>
    </row>
    <row r="445" spans="1:11" ht="24.75" thickBot="1">
      <c r="A445" s="142" t="s">
        <v>270</v>
      </c>
      <c r="B445" s="117" t="s">
        <v>267</v>
      </c>
      <c r="C445" s="123">
        <v>30</v>
      </c>
      <c r="D445" s="155" t="s">
        <v>202</v>
      </c>
      <c r="E445" s="118"/>
      <c r="F445" s="157">
        <f t="shared" si="54"/>
        <v>0</v>
      </c>
      <c r="G445" s="51">
        <v>0.08</v>
      </c>
      <c r="H445" s="50">
        <f t="shared" si="55"/>
        <v>0</v>
      </c>
      <c r="I445" s="50">
        <f t="shared" si="56"/>
        <v>0</v>
      </c>
      <c r="J445" s="49"/>
      <c r="K445" s="59"/>
    </row>
    <row r="446" spans="1:11" ht="24.75" thickBot="1">
      <c r="A446" s="142" t="s">
        <v>271</v>
      </c>
      <c r="B446" s="117" t="s">
        <v>268</v>
      </c>
      <c r="C446" s="123">
        <v>10</v>
      </c>
      <c r="D446" s="155" t="s">
        <v>202</v>
      </c>
      <c r="E446" s="118"/>
      <c r="F446" s="157">
        <f t="shared" si="54"/>
        <v>0</v>
      </c>
      <c r="G446" s="51">
        <v>0.08</v>
      </c>
      <c r="H446" s="50">
        <f t="shared" si="55"/>
        <v>0</v>
      </c>
      <c r="I446" s="50">
        <f t="shared" si="56"/>
        <v>0</v>
      </c>
      <c r="J446" s="49"/>
      <c r="K446" s="59"/>
    </row>
    <row r="447" spans="1:11" ht="15.75" thickBot="1">
      <c r="A447" s="142" t="s">
        <v>272</v>
      </c>
      <c r="B447" s="117" t="s">
        <v>269</v>
      </c>
      <c r="C447" s="123">
        <v>40</v>
      </c>
      <c r="D447" s="30" t="s">
        <v>202</v>
      </c>
      <c r="E447" s="115"/>
      <c r="F447" s="32">
        <f t="shared" si="54"/>
        <v>0</v>
      </c>
      <c r="G447" s="51">
        <v>0.08</v>
      </c>
      <c r="H447" s="50">
        <f t="shared" si="55"/>
        <v>0</v>
      </c>
      <c r="I447" s="50">
        <f t="shared" si="56"/>
        <v>0</v>
      </c>
      <c r="J447" s="49"/>
      <c r="K447" s="59"/>
    </row>
    <row r="448" spans="1:11" ht="15.75" thickBot="1">
      <c r="A448" s="170" t="s">
        <v>187</v>
      </c>
      <c r="B448" s="171"/>
      <c r="C448" s="171"/>
      <c r="D448" s="171"/>
      <c r="E448" s="172"/>
      <c r="F448" s="126">
        <f>SUM(F427:F447)</f>
        <v>0</v>
      </c>
      <c r="G448" s="51">
        <v>0.08</v>
      </c>
      <c r="H448" s="86">
        <f>SUM(H427:H447)</f>
        <v>0</v>
      </c>
      <c r="I448" s="97">
        <f>SUM(I427:I447)</f>
        <v>0</v>
      </c>
      <c r="J448" s="65"/>
      <c r="K448" s="66"/>
    </row>
    <row r="450" ht="15">
      <c r="B450" s="112"/>
    </row>
    <row r="451" ht="15">
      <c r="B451" t="s">
        <v>111</v>
      </c>
    </row>
    <row r="452" ht="15">
      <c r="B452" s="109" t="s">
        <v>112</v>
      </c>
    </row>
    <row r="453" ht="24.75">
      <c r="B453" s="112" t="s">
        <v>93</v>
      </c>
    </row>
  </sheetData>
  <sheetProtection/>
  <mergeCells count="24">
    <mergeCell ref="A217:E217"/>
    <mergeCell ref="A187:E187"/>
    <mergeCell ref="A128:E128"/>
    <mergeCell ref="A422:E422"/>
    <mergeCell ref="A268:E268"/>
    <mergeCell ref="A252:E252"/>
    <mergeCell ref="A448:E448"/>
    <mergeCell ref="A149:E149"/>
    <mergeCell ref="A171:E171"/>
    <mergeCell ref="A371:E371"/>
    <mergeCell ref="A409:E409"/>
    <mergeCell ref="A230:E230"/>
    <mergeCell ref="A159:E159"/>
    <mergeCell ref="A201:E201"/>
    <mergeCell ref="A345:E345"/>
    <mergeCell ref="A320:E320"/>
    <mergeCell ref="A115:E115"/>
    <mergeCell ref="A1:C1"/>
    <mergeCell ref="A16:E16"/>
    <mergeCell ref="A86:E86"/>
    <mergeCell ref="A28:E28"/>
    <mergeCell ref="A37:E37"/>
    <mergeCell ref="A51:E51"/>
    <mergeCell ref="A65:E65"/>
  </mergeCells>
  <printOptions/>
  <pageMargins left="0.2755905511811024" right="0.1968503937007874" top="0.3937007874015748" bottom="0.35433070866141736" header="0.15748031496062992" footer="0.15748031496062992"/>
  <pageSetup horizontalDpi="600" verticalDpi="600" orientation="landscape" paperSize="9" r:id="rId1"/>
  <headerFooter alignWithMargins="0">
    <oddHeader>&amp;L&amp;9sprawa numer P/01/01/2013/ORT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Waldemar Piórkowski</cp:lastModifiedBy>
  <cp:lastPrinted>2013-01-22T07:46:59Z</cp:lastPrinted>
  <dcterms:created xsi:type="dcterms:W3CDTF">2012-01-20T10:00:29Z</dcterms:created>
  <dcterms:modified xsi:type="dcterms:W3CDTF">2013-01-29T08:09:04Z</dcterms:modified>
  <cp:category/>
  <cp:version/>
  <cp:contentType/>
  <cp:contentStatus/>
</cp:coreProperties>
</file>