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End+ ECPW zał. nr.2 SIWZ" sheetId="1" r:id="rId1"/>
  </sheets>
  <definedNames>
    <definedName name="Excel_BuiltIn__FilterDatabase_1">#REF!</definedName>
    <definedName name="Excel_BuiltIn__FilterDatabase_2" localSheetId="0">'End+ ECPW zał. nr.2 SIWZ'!$A$7:$M$223</definedName>
    <definedName name="Excel_BuiltIn__FilterDatabase_2">#REF!</definedName>
    <definedName name="_xlnm.Print_Area" localSheetId="0">'End+ ECPW zał. nr.2 SIWZ'!$A$3:$L$253</definedName>
  </definedNames>
  <calcPr fullCalcOnLoad="1"/>
</workbook>
</file>

<file path=xl/sharedStrings.xml><?xml version="1.0" encoding="utf-8"?>
<sst xmlns="http://schemas.openxmlformats.org/spreadsheetml/2006/main" count="483" uniqueCount="256">
  <si>
    <t>L.p.</t>
  </si>
  <si>
    <t>Nazwa</t>
  </si>
  <si>
    <t>ilość 
do banku</t>
  </si>
  <si>
    <t xml:space="preserve">Protezy o średnicy 5Fr  długości pomiędzy zaczepami </t>
  </si>
  <si>
    <t xml:space="preserve">7cm </t>
  </si>
  <si>
    <t>szt</t>
  </si>
  <si>
    <t>9cm</t>
  </si>
  <si>
    <t>12cm</t>
  </si>
  <si>
    <t>15cm</t>
  </si>
  <si>
    <t xml:space="preserve">Protezy o średnicy 8,5Fr  długości pomiędzy zaczepami amsterdam proste </t>
  </si>
  <si>
    <t>5 cm</t>
  </si>
  <si>
    <t xml:space="preserve">7 cm </t>
  </si>
  <si>
    <t>9 cm</t>
  </si>
  <si>
    <t>12 cm</t>
  </si>
  <si>
    <t>15 cm</t>
  </si>
  <si>
    <t>Protezy średnicy  10  Fr. długości pomiędzy zaczepami proste</t>
  </si>
  <si>
    <t xml:space="preserve">5 cm </t>
  </si>
  <si>
    <t xml:space="preserve">9 cm </t>
  </si>
  <si>
    <t xml:space="preserve">12 cm </t>
  </si>
  <si>
    <t>Protezy typu Zimmon</t>
  </si>
  <si>
    <t xml:space="preserve">2cm </t>
  </si>
  <si>
    <t>4cm</t>
  </si>
  <si>
    <t>6cm</t>
  </si>
  <si>
    <t>8cm</t>
  </si>
  <si>
    <t>2cm</t>
  </si>
  <si>
    <t>średnicy 6Fr</t>
  </si>
  <si>
    <t>średnicy 8Fr</t>
  </si>
  <si>
    <t xml:space="preserve">Zestaw do drenażu przezustnego </t>
  </si>
  <si>
    <t>średnicy 5Fr</t>
  </si>
  <si>
    <t>średnicy 7Fr</t>
  </si>
  <si>
    <t>średnicy 10Fr</t>
  </si>
  <si>
    <t>średnicy 8,5Fr</t>
  </si>
  <si>
    <t>Papillotomy Klasyczne</t>
  </si>
  <si>
    <t>stent (samorozprężalny)</t>
  </si>
  <si>
    <t xml:space="preserve">Koszyk </t>
  </si>
  <si>
    <t>korki biopsyjne</t>
  </si>
  <si>
    <t xml:space="preserve">op </t>
  </si>
  <si>
    <t>Korki do endoskopów ssanie</t>
  </si>
  <si>
    <t>Korki do endoskopów powietrze-woda</t>
  </si>
  <si>
    <t>osłony do duoendoskopu</t>
  </si>
  <si>
    <t>osłona do duoendoskopu TFJ 140R</t>
  </si>
  <si>
    <t>osłona do duoendoskopu TFJ 160R</t>
  </si>
  <si>
    <t>korki do płukania adapter</t>
  </si>
  <si>
    <t>j.m.</t>
  </si>
  <si>
    <t>Ilość</t>
  </si>
  <si>
    <t>Cena jednostkowa</t>
  </si>
  <si>
    <t>Netto</t>
  </si>
  <si>
    <t>Vat</t>
  </si>
  <si>
    <t>Brutto</t>
  </si>
  <si>
    <t>1.</t>
  </si>
  <si>
    <t>1.1.</t>
  </si>
  <si>
    <t>1.1.1</t>
  </si>
  <si>
    <t>1.1.2</t>
  </si>
  <si>
    <t>1.1.3</t>
  </si>
  <si>
    <t>1.1.4</t>
  </si>
  <si>
    <t>1.1.5</t>
  </si>
  <si>
    <t>1.2.</t>
  </si>
  <si>
    <t>1.2.1</t>
  </si>
  <si>
    <t>12.2</t>
  </si>
  <si>
    <t>1.2.3</t>
  </si>
  <si>
    <t>1.2.4</t>
  </si>
  <si>
    <t>1.2.5</t>
  </si>
  <si>
    <t>1.3</t>
  </si>
  <si>
    <t>1.3.1</t>
  </si>
  <si>
    <t>1.3.2</t>
  </si>
  <si>
    <t>13.3</t>
  </si>
  <si>
    <t>1.3.4</t>
  </si>
  <si>
    <t>2.</t>
  </si>
  <si>
    <t>2.1</t>
  </si>
  <si>
    <t>2.1.1</t>
  </si>
  <si>
    <t>2.1.2</t>
  </si>
  <si>
    <t>2.1.3</t>
  </si>
  <si>
    <t>2.1.4</t>
  </si>
  <si>
    <t>2.1.5</t>
  </si>
  <si>
    <t xml:space="preserve">10 cm </t>
  </si>
  <si>
    <t>2. 2</t>
  </si>
  <si>
    <t>2.2.1</t>
  </si>
  <si>
    <t>2.2.2</t>
  </si>
  <si>
    <t>2.2.3</t>
  </si>
  <si>
    <t>2.2.4</t>
  </si>
  <si>
    <t>2.2.5</t>
  </si>
  <si>
    <t>3.</t>
  </si>
  <si>
    <t>Proteza podwójny świński ogon średnicy 5 f/5cm</t>
  </si>
  <si>
    <t>Dreny do drenażu przezskórnego Typu Pig -tail</t>
  </si>
  <si>
    <t>5.</t>
  </si>
  <si>
    <t>Dreny do drenażu  przeskórnego typ prosty</t>
  </si>
  <si>
    <t>5.1</t>
  </si>
  <si>
    <t>średnicy 5Fr x 30 cm</t>
  </si>
  <si>
    <t>5.2</t>
  </si>
  <si>
    <t xml:space="preserve">średnicy 8Fr x 45 cm </t>
  </si>
  <si>
    <t>6.</t>
  </si>
  <si>
    <t>6.1</t>
  </si>
  <si>
    <t>6.2</t>
  </si>
  <si>
    <t>7.</t>
  </si>
  <si>
    <t>Zestaw do rozszerzania dróg żółciowych  typu Soehendra</t>
  </si>
  <si>
    <t>7.1</t>
  </si>
  <si>
    <t>7.2</t>
  </si>
  <si>
    <t>7.3</t>
  </si>
  <si>
    <t>8.</t>
  </si>
  <si>
    <t>8.1</t>
  </si>
  <si>
    <t>8.2</t>
  </si>
  <si>
    <t>9.</t>
  </si>
  <si>
    <t>9.1</t>
  </si>
  <si>
    <t>10.</t>
  </si>
  <si>
    <t>10.1</t>
  </si>
  <si>
    <t>Z ostrzem igłowym minimalna średnica kanału 2,2mm,
dł robocza 1950mm,igła wysuwana 4mm</t>
  </si>
  <si>
    <t>11.</t>
  </si>
  <si>
    <t>12.</t>
  </si>
  <si>
    <t>13.</t>
  </si>
  <si>
    <t>14.</t>
  </si>
  <si>
    <t>15.</t>
  </si>
  <si>
    <t>15.1</t>
  </si>
  <si>
    <t>Balon  do poszerzania dróg żółciowych z zaokrąglonymi końcami,dł  balonu 2 do 4mm ,śr 4 do 10mm ,współoracujący z prowadnikiem o średnicy 0,035” i dł. 260cm i 450cm</t>
  </si>
  <si>
    <t>16.</t>
  </si>
  <si>
    <t>16.1</t>
  </si>
  <si>
    <t>16.2</t>
  </si>
  <si>
    <t>Koszyk spiralny  min 1900 mm długości roboczej szerokoś ć rozwarcia 15,20 30mm</t>
  </si>
  <si>
    <t>16.3</t>
  </si>
  <si>
    <t>17.</t>
  </si>
  <si>
    <t>17.1</t>
  </si>
  <si>
    <t xml:space="preserve"> Wilorazowy z dodatkowymi ramionami typu kwiat
 minimalna średnica kanału roboczego 2,8mm,
długość robocza 1950mm,średnica koszyka 20</t>
  </si>
  <si>
    <t>17.2</t>
  </si>
  <si>
    <t>18.</t>
  </si>
  <si>
    <t>19.</t>
  </si>
  <si>
    <t>20.</t>
  </si>
  <si>
    <t>21.</t>
  </si>
  <si>
    <t>MB-358</t>
  </si>
  <si>
    <t>MH-438</t>
  </si>
  <si>
    <t>Ustniki jednorazowe duże z gumką. op. a'50 szt z dostępem do tlenu</t>
  </si>
  <si>
    <t>Maj-168</t>
  </si>
  <si>
    <t>dekiel butelki  + butelka</t>
  </si>
  <si>
    <t>Maj-901</t>
  </si>
  <si>
    <t>BW-20T.B</t>
  </si>
  <si>
    <t>MAJ-311</t>
  </si>
  <si>
    <t>MAJ 411</t>
  </si>
  <si>
    <t>MH-948</t>
  </si>
  <si>
    <t>5.3</t>
  </si>
  <si>
    <t xml:space="preserve">Balony do usuwania złogów z możliwością inflacji do średnicy w granicach 9mm- 18mm, współpracuje z prowadnikiem 0,035”, możliwość kontrastowania  dystalnie  balonu,
</t>
  </si>
  <si>
    <t>17.3</t>
  </si>
  <si>
    <t>2.1.6</t>
  </si>
  <si>
    <t>Dodatkowe informacje:</t>
  </si>
  <si>
    <t>Wartość całości</t>
  </si>
  <si>
    <t>4.</t>
  </si>
  <si>
    <t>PAKIET 3</t>
  </si>
  <si>
    <t>PAKIET 4</t>
  </si>
  <si>
    <t>PAKIET 5</t>
  </si>
  <si>
    <t>5.4</t>
  </si>
  <si>
    <t>5.4.1</t>
  </si>
  <si>
    <t>5.4.2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</si>
  <si>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</si>
  <si>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</si>
  <si>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</si>
  <si>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</si>
  <si>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</si>
  <si>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</si>
  <si>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</si>
  <si>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</si>
  <si>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</si>
  <si>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</si>
  <si>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</si>
  <si>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</si>
  <si>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</si>
  <si>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</si>
  <si>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</si>
  <si>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</si>
  <si>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</si>
  <si>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</si>
  <si>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</si>
  <si>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 1 A</t>
  </si>
  <si>
    <t>Pakiet 2 B</t>
  </si>
  <si>
    <t>Pakiet 1 C</t>
  </si>
  <si>
    <t>Pakiet 1 B</t>
  </si>
  <si>
    <t>Pakiet 2 A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</si>
  <si>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</si>
  <si>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</si>
  <si>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</si>
  <si>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</si>
  <si>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</si>
  <si>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</si>
  <si>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</si>
  <si>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</si>
  <si>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</si>
  <si>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</si>
  <si>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PAKIET 35</t>
  </si>
  <si>
    <t>PAKIET 36</t>
  </si>
  <si>
    <t>PAKIET 37</t>
  </si>
  <si>
    <t>Nr katalogowy  /Nazwa jak na fakturze</t>
  </si>
  <si>
    <t>Protezy o średnicy 7 Fr typu Amsterdam zagięte od strony dwunastnicy z temperowanym końcem: od strony dróg żółciowych</t>
  </si>
  <si>
    <t>RAZEM</t>
  </si>
  <si>
    <t>x</t>
  </si>
  <si>
    <t xml:space="preserve">od momentu zawiadomienia pisemnego (fax) o takiej potrzebie. </t>
  </si>
  <si>
    <r>
      <t xml:space="preserve">
</t>
    </r>
    <r>
      <rPr>
        <b/>
        <sz val="12"/>
        <color indexed="8"/>
        <rFont val="Arial CE"/>
        <family val="2"/>
      </rPr>
      <t>Kleszczyki typu Aligator zakończone zębami długość robocza 2300mm</t>
    </r>
  </si>
  <si>
    <t>KOSZYK BEZ DODADKOWYCH RAMION MINIMALNA ŚREDNICA KANAŁU ROBOCZEGO 2,8MMDŁ ROBOCZA1900MMśrednica koszyka22mm</t>
  </si>
  <si>
    <r>
      <t>Cewnik trzustkowy</t>
    </r>
    <r>
      <rPr>
        <b/>
        <sz val="6"/>
        <color indexed="8"/>
        <rFont val="Arial CE"/>
        <family val="2"/>
      </rPr>
      <t xml:space="preserve">  </t>
    </r>
    <r>
      <rPr>
        <sz val="12"/>
        <color indexed="8"/>
        <rFont val="Arial CE"/>
        <family val="2"/>
      </rPr>
      <t>wielorazowy z krótką zwężaną końcowką średnicy 2,5 f przyjmujący  prowadnice 0,025 posiadający znacznik fluoroskopowy na koncu minimalna długośc roboczą 1950 mm minimalna srednica kanału 2,2</t>
    </r>
  </si>
  <si>
    <r>
      <t xml:space="preserve">Szczotki do badań cytologicznych </t>
    </r>
    <r>
      <rPr>
        <sz val="12"/>
        <color indexed="8"/>
        <rFont val="Arial CE"/>
        <family val="2"/>
      </rPr>
      <t>mozliwe do wprowadzenia do kanału roboczego srednicy 2,8 mm, Długość robocza minimalna 1900 mm Szczotka wysuwana z osłony w miejscu pobrania materiału</t>
    </r>
  </si>
  <si>
    <t>2xkażdy rozm</t>
  </si>
  <si>
    <r>
      <t xml:space="preserve">Dreny do drenazu przezskórnego </t>
    </r>
    <r>
      <rPr>
        <sz val="12"/>
        <color indexed="8"/>
        <rFont val="Arial CE"/>
        <family val="2"/>
      </rPr>
      <t>umozlwiajace stabilizacje kształtu po wprowadzeniu w zależnosci od kształtu drzewa żółciowego.</t>
    </r>
  </si>
  <si>
    <t>5 cm, 7 cm, 10cm, 12cm, 15cm</t>
  </si>
  <si>
    <t>Osłona metalowa wielorazowego użycia do litotrypsji kompatybilna z posiadaną raczka  firmy ,,Pauldrach ,,</t>
  </si>
  <si>
    <t>W przypadku oferowania asortymentu o innych nr katalogowych niż podane, oferowany towar nie może być gorszych parametrów.</t>
  </si>
  <si>
    <t xml:space="preserve">W celu potwierdzenia spełnienia wymagań Oferent jest zobowiązany dostarczyć próbki towaru (1szt lub 2szt z danej pozycji) na żądanie zamawiającego w terminie do 3 dni roboczych </t>
  </si>
  <si>
    <r>
      <t xml:space="preserve">Zestaw do bandingu żylaków przełyku typu six shuter - </t>
    </r>
    <r>
      <rPr>
        <sz val="12"/>
        <color indexed="8"/>
        <rFont val="Arial CE"/>
        <family val="2"/>
      </rPr>
      <t xml:space="preserve">mozliwość założenia czterech- szęściu gumek bez wyjmowania aparatu nie wymagający wprowadzania dodatkowych elementów podczas zabiegu. </t>
    </r>
  </si>
  <si>
    <t>22.</t>
  </si>
  <si>
    <t>35.1</t>
  </si>
  <si>
    <t>35.2</t>
  </si>
  <si>
    <t>35.3</t>
  </si>
  <si>
    <t>PAKIET 38</t>
  </si>
  <si>
    <t>PAKIET 39</t>
  </si>
  <si>
    <t>39.1</t>
  </si>
  <si>
    <t>39.2</t>
  </si>
  <si>
    <r>
      <t>Szczotki jednorazowego użytku do czyszczenia kanałów endoskopów</t>
    </r>
    <r>
      <rPr>
        <sz val="12"/>
        <rFont val="Arial CE"/>
        <family val="2"/>
      </rPr>
      <t xml:space="preserve"> w zakresie szerokości 2-4,2mm, dł. robocza min.220cm, oraz szczotki jednorazowego użytku do czyszczenia gniazd przycisków endoskopów. Op.-po 50 sztuk każdego rodzaju.</t>
    </r>
  </si>
  <si>
    <r>
      <t xml:space="preserve">Pętle do polipektomii wielorazowe
</t>
    </r>
    <r>
      <rPr>
        <sz val="12"/>
        <rFont val="Arial CE"/>
        <family val="2"/>
      </rPr>
      <t>minimalna średnica kanału roboczago 2,8mm,
dł robocza 2300mm,średnica pętli 10mm,średnica drutu 0,47mm</t>
    </r>
  </si>
  <si>
    <r>
      <t xml:space="preserve">Szczypce kolonoskopowe </t>
    </r>
    <r>
      <rPr>
        <sz val="12"/>
        <rFont val="Arial CE"/>
        <family val="2"/>
      </rPr>
      <t>wielorazowego użytku kanał roboczy2,8mm długość robocza 2300mm</t>
    </r>
  </si>
  <si>
    <r>
      <t xml:space="preserve">Szczypce gastroskopowe </t>
    </r>
    <r>
      <rPr>
        <sz val="12"/>
        <rFont val="Arial CE"/>
        <family val="2"/>
      </rPr>
      <t>wielorazowego użytku, kanał roboczy 2,8mm, długość robocza1950mm</t>
    </r>
  </si>
  <si>
    <r>
      <t xml:space="preserve">Szczypce chwytajace zębem szczura, </t>
    </r>
    <r>
      <rPr>
        <sz val="12"/>
        <rFont val="Arial CE"/>
        <family val="2"/>
      </rPr>
      <t>szerokość rozwarcia ramion 4,7mm, szerokość kanału roboczego 2,8mm, długość robocza 1650mm</t>
    </r>
  </si>
  <si>
    <r>
      <t xml:space="preserve">igły do ostrzykiwania
</t>
    </r>
    <r>
      <rPr>
        <sz val="12"/>
        <rFont val="Arial CE"/>
        <family val="2"/>
      </rPr>
      <t>średnica kanału roboczego 2,8mm,dł robocza 2300,średnica igły 0,6mm,dł igły 5mm</t>
    </r>
  </si>
  <si>
    <t>MH-443</t>
  </si>
  <si>
    <t xml:space="preserve"> </t>
  </si>
  <si>
    <t>Załącznik nr 2 do SIWZ - Opis wymagań minimalnych z ilością przewidywanego zużycia w okresie jednego roku</t>
  </si>
  <si>
    <t>średnicy 5Fr (pojedyńczy "świński ogon" oraz liczne otwory boczne)</t>
  </si>
  <si>
    <t>średnicy 7Fr (pojedyńczy "świński ogon" oraz liczne otwory boczne)</t>
  </si>
  <si>
    <t>Wszystkie protezy jedynie z firm zapewniających właściwą drożność przez srednio około 2 miesięce. Wczesne zatykanie się protez będzie podstawą do wypowiedzenia umowy.</t>
  </si>
  <si>
    <r>
      <t xml:space="preserve">Cewnik żółciowy </t>
    </r>
    <r>
      <rPr>
        <sz val="12"/>
        <color indexed="8"/>
        <rFont val="Arial CE"/>
        <family val="2"/>
      </rPr>
      <t xml:space="preserve">cewnik wielorazowy z krótką zwężaną końcówka średnicy  3,5 Fr przyjmujacy prowdnice 0,035, posiadajacy znacznik fluoroskopowy na końcu minimalbna długość robocza 1950, Minimalna średnica kanału 2,2. </t>
    </r>
  </si>
  <si>
    <t>Protezy typu Amsterdam charakteryzujace się  elastycznością ułatwiającą wprowadzenie a jednocześnie dostateczną twardością materiału zapobiegającą zagięciom podczas wprowadzenia poprzez zwężenia ze ,,skrzydłami,,(zaczepami) stabilizujące położenie z gładk</t>
  </si>
  <si>
    <t>Wielorazowy papillotom trójkanałowy , końcówka widoczna w fluoroskopii, minimalna średnica kanału roboczego 2,8 Przyjmującyt prowadnicę 0,0035 ,długość cięciwy roboczej 20 mm , długość końcówki dystalnej pomiędzy 5- 7 mm, średnica końcówki 4,5Fr, Minimaln</t>
  </si>
  <si>
    <t>Proteza jelitowa samorozpręzalna z nitinolu rozszerzana na końcach , Giętki zestaw wprowadzajacy dostosowany do wspólpracy z prowadnicą 0,035, system aplikacji pozwalajacy na korektę płożenia po częsciowym uwolnieniu  dł.cewnika wprowadzającego min.205 cm</t>
  </si>
  <si>
    <t>Proteza samorozprężalna do dróg żółciowych z nitinolu,
 rozszerzana na końcach, pokryta tworzywem w celu zapobiegania przerastania nowotworu. Gietki system aplikacji pozwalajacy na korektę płożenia po częsciowym uwolnieniu , system uwalniania od strony dy</t>
  </si>
  <si>
    <t>Proteza samorozprężalna przełykowa z nitinolu lub stali  poszerzana na obu końcach , pokrywana, część robocza po rozprężeniu max 18mm, średnica cewnika wprowadzającego max 6mm,  system uwalniania od strony dystalnej umożliwiajacy repozycje po czesciowym u</t>
  </si>
  <si>
    <r>
      <t xml:space="preserve">Koszyk do ekstrakcji złogów czterodrutowy </t>
    </r>
    <r>
      <rPr>
        <sz val="12"/>
        <color indexed="8"/>
        <rFont val="Arial CE"/>
        <family val="2"/>
      </rPr>
      <t>z funkcją awaryjnej litotrypsji z zabezpieczeniem przed uwięźnięciem złogu wewnątrz kosza, z krótkim kanałem na prowadnik od strony dystalnej, współpracuje z prowadnikiem 0,035”; wymagane rozmiary kosza: 1,5cmx3cm</t>
    </r>
  </si>
  <si>
    <r>
      <t xml:space="preserve">Sfinkterotom jednorazowego użytku, </t>
    </r>
    <r>
      <rPr>
        <sz val="12"/>
        <color indexed="8"/>
        <rFont val="Arial CE"/>
        <family val="2"/>
      </rPr>
      <t>trójkanałowy, wyposażony w balon do ekstrakcji złogów o średnicy 11,5mm, możliwość wyboru położenia balonu powyżej lub poniżej drutu tnącego, dostępna długość nosa 5 i 20mm, dostępneśrednice cięciw 20 i 30mm, całkowita d</t>
    </r>
  </si>
  <si>
    <r>
      <t xml:space="preserve">Samorozprężalny stent do protezowania nienowotworowych zwężeń przełyku; </t>
    </r>
    <r>
      <rPr>
        <sz val="12"/>
        <color indexed="8"/>
        <rFont val="Arial CE"/>
        <family val="2"/>
      </rPr>
      <t>wykonany z siatki poliestrowej, pokryty na całej długości tworzywem silokonowym, z markerami na obu końcach i w środku widocznymi w obrazie endoskopowym i w promieniach RTG, możliwość</t>
    </r>
  </si>
  <si>
    <t>Pakiet 2 C</t>
  </si>
  <si>
    <t>Protezy typu "choinka"</t>
  </si>
  <si>
    <t>Popychacze do protez dostatecznie sztywne, nie ulegające pofałdowaniu podczas przesuwania prowadnicy. Innej barwy niż protezy</t>
  </si>
  <si>
    <t>Papillotomy igłowe wielorazowe</t>
  </si>
  <si>
    <t>Litotryptor wielorazowy - długość robocza 1950, minimalna średnica kanału roboczego3,20,średnica koszyka 30mm. Kompatybilny z rączką BML-4Q 9w posiadaniu zamawiającego</t>
  </si>
  <si>
    <t>16.4</t>
  </si>
  <si>
    <t>Stent (samorozprężalny) dwunastniczy z nitinolu rozszerzana na końcach , Giętki zestaw wprowadzajacy dostosowany do wspólpracy z prowadnicą 0,035, system aplikacji pozwalajacy na korektę płożenia po częsciowym uwolnieniu  dł.cewnika wprowadzającego min.20</t>
  </si>
  <si>
    <t>23.1</t>
  </si>
  <si>
    <t>23.2</t>
  </si>
  <si>
    <t>23.3</t>
  </si>
  <si>
    <t>Prowadnica do zabiegów ERCP, typu "zebra" przez co identyfikująca ruch, dł. 450-480cm, 5cm koniec cieniodajny pokryty hydrofilnie, posiada podwójny system znaczników w postaci: numeracji od 1 do 25cm, znaczniki co 5cm od końca dystalnego. 0,025</t>
  </si>
  <si>
    <t>Prowadnica do zabiegów ERCP, typu "zebra" przez co identyfikująca ruch, dł. 450-480cm, 5cm koniec cieniodajny pokryty hydrofilnie, posiada podwójny system znaczników w postaci: numeracji od 1 do 25cm, znaczniki co 5cm od końca dystalnego. 0,035</t>
  </si>
  <si>
    <t>PAKIET 33A</t>
  </si>
  <si>
    <t>33a</t>
  </si>
  <si>
    <t>Trójnik - łącznik do ECPW</t>
  </si>
  <si>
    <t>Klipsownica jednorazowa gastroskopowa, śr. kanału roboczego 2,8 mm, dł. robocza 155 cm</t>
  </si>
  <si>
    <t>38.1</t>
  </si>
  <si>
    <t>38.2</t>
  </si>
  <si>
    <t>Klipsownica jednorazowa kolonoskopowa, śr. kanału roboczego 2,8 mm, dł. robocza 235 cm</t>
  </si>
  <si>
    <t>O średnicy 10 Fr/5cm; 10Fr/7cm; 10Fr/9cm</t>
  </si>
  <si>
    <t>o obudowie powierzchni wewnętrznej zapewniającą dłuższą drożność (każdego rozmiaru po 2 szt w banku)</t>
  </si>
  <si>
    <t>Prowadniki z nitinolowym rdzeniem Prowadniki z nitinolowym rdzeniem o standardowej sztywności  miękki atraumatyczny koniec o dł. ok. 5cm widoczny w RTG i sztywniejsza część proksymalna ułatwiająca wprowadzenie protezy, o hydrofilnych właściwościach, dł. 450-480cm średnica 0,021</t>
  </si>
  <si>
    <r>
      <t xml:space="preserve">Sondy do Bimera, </t>
    </r>
    <r>
      <rPr>
        <b/>
        <sz val="12"/>
        <color indexed="8"/>
        <rFont val="Arial CE"/>
        <family val="0"/>
      </rPr>
      <t>wielorazowe gastroskopowe</t>
    </r>
    <r>
      <rPr>
        <sz val="12"/>
        <color indexed="8"/>
        <rFont val="Arial CE"/>
        <family val="0"/>
      </rPr>
      <t>, kompatybilne z diatermią chirurgiczną firmy ERBE, śr. kanału roboczego 2,8 mm, dł. robocza 220 mm, otwór sondy określający kierunek wiązki argonu boczny lub osiowy (w zależności od wyboru zamawiającego)</t>
    </r>
  </si>
  <si>
    <r>
      <t xml:space="preserve">Sondy do Bimera, wielorazowe kolonoskopowe, </t>
    </r>
    <r>
      <rPr>
        <sz val="12"/>
        <color indexed="8"/>
        <rFont val="Arial CE"/>
        <family val="0"/>
      </rPr>
      <t>kompatybilne z diatermią chirurgiczną firmy ERBE, śr. kanału roboczego 2,8 mm, dł. robocza 220 mm, otwór sondy określający kierunek wiązki argonu boczny lub osiowy (w zależności od wyboru zamawiającego)</t>
    </r>
  </si>
  <si>
    <t xml:space="preserve">Prowadnice o zmiennej sztywności miekki atraumatyczny koniec i sztywniejsza część dystalna umozliwiająca wprowadzenie protezy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</si>
</sst>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11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u val="single"/>
      <sz val="12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6"/>
      <color indexed="8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9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9" fontId="6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164" fontId="6" fillId="0" borderId="4" xfId="0" applyNumberFormat="1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wrapText="1"/>
    </xf>
    <xf numFmtId="0" fontId="6" fillId="0" borderId="6" xfId="0" applyFont="1" applyFill="1" applyBorder="1" applyAlignment="1">
      <alignment/>
    </xf>
    <xf numFmtId="164" fontId="6" fillId="0" borderId="6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7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9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164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9" fontId="7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8" fillId="0" borderId="7" xfId="0" applyFont="1" applyBorder="1" applyAlignment="1">
      <alignment/>
    </xf>
    <xf numFmtId="0" fontId="7" fillId="0" borderId="8" xfId="0" applyFont="1" applyFill="1" applyBorder="1" applyAlignment="1">
      <alignment wrapText="1"/>
    </xf>
    <xf numFmtId="165" fontId="7" fillId="0" borderId="7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horizontal="justify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9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0" fontId="9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wrapText="1"/>
    </xf>
    <xf numFmtId="0" fontId="6" fillId="0" borderId="7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7" xfId="0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9" fontId="4" fillId="0" borderId="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2" fillId="0" borderId="7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/>
    </xf>
    <xf numFmtId="9" fontId="6" fillId="0" borderId="7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165" fontId="7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wrapText="1"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9" fontId="7" fillId="0" borderId="19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tabSelected="1" zoomScale="75" zoomScaleNormal="75" zoomScaleSheetLayoutView="100" workbookViewId="0" topLeftCell="A1">
      <selection activeCell="B41" sqref="B41"/>
    </sheetView>
  </sheetViews>
  <sheetFormatPr defaultColWidth="9.00390625" defaultRowHeight="12.75"/>
  <cols>
    <col min="1" max="1" width="6.875" style="1" customWidth="1"/>
    <col min="2" max="2" width="74.75390625" style="2" customWidth="1"/>
    <col min="3" max="3" width="20.25390625" style="2" customWidth="1"/>
    <col min="4" max="4" width="5.875" style="2" customWidth="1"/>
    <col min="5" max="5" width="6.75390625" style="5" customWidth="1"/>
    <col min="6" max="6" width="12.125" style="5" customWidth="1"/>
    <col min="7" max="7" width="7.25390625" style="5" customWidth="1"/>
    <col min="8" max="8" width="13.75390625" style="5" customWidth="1"/>
    <col min="9" max="9" width="15.875" style="5" customWidth="1"/>
    <col min="10" max="10" width="16.125" style="5" customWidth="1"/>
    <col min="11" max="11" width="15.875" style="5" customWidth="1"/>
    <col min="12" max="16384" width="9.125" style="2" customWidth="1"/>
  </cols>
  <sheetData>
    <row r="1" spans="1:14" ht="15.75">
      <c r="A1" s="14"/>
      <c r="B1" s="150"/>
      <c r="C1" s="15"/>
      <c r="D1" s="15"/>
      <c r="E1" s="16"/>
      <c r="F1" s="17"/>
      <c r="G1" s="17"/>
      <c r="H1" s="17"/>
      <c r="I1" s="17"/>
      <c r="J1" s="18"/>
      <c r="K1" s="18"/>
      <c r="L1" s="18"/>
      <c r="M1" s="15"/>
      <c r="N1" s="15"/>
    </row>
    <row r="2" spans="1:14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  <c r="N2" s="15"/>
    </row>
    <row r="3" spans="1:14" ht="15.75">
      <c r="A3" s="19"/>
      <c r="B3" s="111" t="s">
        <v>218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15"/>
    </row>
    <row r="4" spans="1:14" ht="15.75">
      <c r="A4" s="1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5"/>
    </row>
    <row r="5" spans="1:14" ht="15" customHeight="1">
      <c r="A5" s="159" t="s">
        <v>0</v>
      </c>
      <c r="B5" s="160" t="s">
        <v>1</v>
      </c>
      <c r="C5" s="161" t="s">
        <v>186</v>
      </c>
      <c r="D5" s="160" t="s">
        <v>43</v>
      </c>
      <c r="E5" s="160" t="s">
        <v>44</v>
      </c>
      <c r="F5" s="160" t="s">
        <v>45</v>
      </c>
      <c r="G5" s="160"/>
      <c r="H5" s="160"/>
      <c r="I5" s="160" t="s">
        <v>141</v>
      </c>
      <c r="J5" s="160"/>
      <c r="K5" s="160"/>
      <c r="L5" s="158" t="s">
        <v>2</v>
      </c>
      <c r="M5" s="15"/>
      <c r="N5" s="15"/>
    </row>
    <row r="6" spans="1:14" ht="27" customHeight="1">
      <c r="A6" s="159"/>
      <c r="B6" s="160"/>
      <c r="C6" s="162"/>
      <c r="D6" s="160"/>
      <c r="E6" s="160"/>
      <c r="F6" s="23" t="s">
        <v>46</v>
      </c>
      <c r="G6" s="23" t="s">
        <v>47</v>
      </c>
      <c r="H6" s="23" t="s">
        <v>48</v>
      </c>
      <c r="I6" s="23" t="s">
        <v>46</v>
      </c>
      <c r="J6" s="23" t="s">
        <v>47</v>
      </c>
      <c r="K6" s="23" t="s">
        <v>48</v>
      </c>
      <c r="L6" s="158"/>
      <c r="M6" s="15"/>
      <c r="N6" s="15"/>
    </row>
    <row r="7" spans="1:14" ht="78.75">
      <c r="A7" s="24" t="s">
        <v>49</v>
      </c>
      <c r="B7" s="25" t="s">
        <v>223</v>
      </c>
      <c r="C7" s="26"/>
      <c r="D7" s="27"/>
      <c r="E7" s="27"/>
      <c r="F7" s="27"/>
      <c r="G7" s="27"/>
      <c r="H7" s="27"/>
      <c r="I7" s="27"/>
      <c r="J7" s="27"/>
      <c r="K7" s="27"/>
      <c r="L7" s="28"/>
      <c r="M7" s="15"/>
      <c r="N7" s="15"/>
    </row>
    <row r="8" spans="1:14" ht="15.75">
      <c r="A8" s="24"/>
      <c r="B8" s="29" t="s">
        <v>168</v>
      </c>
      <c r="C8" s="30"/>
      <c r="D8" s="30"/>
      <c r="E8" s="31"/>
      <c r="F8" s="32"/>
      <c r="G8" s="31"/>
      <c r="H8" s="31"/>
      <c r="I8" s="31"/>
      <c r="J8" s="31"/>
      <c r="K8" s="31"/>
      <c r="L8" s="30"/>
      <c r="M8" s="15"/>
      <c r="N8" s="15"/>
    </row>
    <row r="9" spans="1:14" ht="15.75">
      <c r="A9" s="22" t="s">
        <v>50</v>
      </c>
      <c r="B9" s="33" t="s">
        <v>3</v>
      </c>
      <c r="C9" s="30"/>
      <c r="D9" s="30"/>
      <c r="E9" s="31"/>
      <c r="F9" s="32"/>
      <c r="G9" s="31"/>
      <c r="H9" s="31"/>
      <c r="I9" s="31"/>
      <c r="J9" s="31"/>
      <c r="K9" s="31"/>
      <c r="L9" s="30"/>
      <c r="M9" s="15"/>
      <c r="N9" s="15"/>
    </row>
    <row r="10" spans="1:14" ht="15">
      <c r="A10" s="34" t="s">
        <v>51</v>
      </c>
      <c r="B10" s="35" t="s">
        <v>10</v>
      </c>
      <c r="C10" s="35"/>
      <c r="D10" s="35" t="s">
        <v>5</v>
      </c>
      <c r="E10" s="36">
        <v>40</v>
      </c>
      <c r="F10" s="37"/>
      <c r="G10" s="38"/>
      <c r="H10" s="37"/>
      <c r="I10" s="37"/>
      <c r="J10" s="37"/>
      <c r="K10" s="37"/>
      <c r="L10" s="35">
        <v>10</v>
      </c>
      <c r="M10" s="15"/>
      <c r="N10" s="15"/>
    </row>
    <row r="11" spans="1:14" ht="15">
      <c r="A11" s="22" t="s">
        <v>52</v>
      </c>
      <c r="B11" s="39" t="s">
        <v>4</v>
      </c>
      <c r="C11" s="40"/>
      <c r="D11" s="40" t="s">
        <v>5</v>
      </c>
      <c r="E11" s="41">
        <v>40</v>
      </c>
      <c r="F11" s="42"/>
      <c r="G11" s="43"/>
      <c r="H11" s="44"/>
      <c r="I11" s="44"/>
      <c r="J11" s="44"/>
      <c r="K11" s="44"/>
      <c r="L11" s="40">
        <v>10</v>
      </c>
      <c r="M11" s="15"/>
      <c r="N11" s="15"/>
    </row>
    <row r="12" spans="1:14" ht="15">
      <c r="A12" s="22" t="s">
        <v>53</v>
      </c>
      <c r="B12" s="45" t="s">
        <v>6</v>
      </c>
      <c r="C12" s="46"/>
      <c r="D12" s="46" t="s">
        <v>5</v>
      </c>
      <c r="E12" s="23">
        <v>40</v>
      </c>
      <c r="F12" s="47"/>
      <c r="G12" s="48"/>
      <c r="H12" s="49"/>
      <c r="I12" s="49"/>
      <c r="J12" s="49"/>
      <c r="K12" s="49"/>
      <c r="L12" s="46">
        <v>10</v>
      </c>
      <c r="M12" s="15"/>
      <c r="N12" s="15"/>
    </row>
    <row r="13" spans="1:14" ht="15">
      <c r="A13" s="50" t="s">
        <v>54</v>
      </c>
      <c r="B13" s="51" t="s">
        <v>7</v>
      </c>
      <c r="C13" s="46"/>
      <c r="D13" s="46" t="s">
        <v>5</v>
      </c>
      <c r="E13" s="23">
        <v>40</v>
      </c>
      <c r="F13" s="47"/>
      <c r="G13" s="48"/>
      <c r="H13" s="49"/>
      <c r="I13" s="49"/>
      <c r="J13" s="49"/>
      <c r="K13" s="49"/>
      <c r="L13" s="46">
        <v>5</v>
      </c>
      <c r="M13" s="15"/>
      <c r="N13" s="15"/>
    </row>
    <row r="14" spans="1:14" ht="15">
      <c r="A14" s="52" t="s">
        <v>55</v>
      </c>
      <c r="B14" s="53" t="s">
        <v>8</v>
      </c>
      <c r="C14" s="54"/>
      <c r="D14" s="30" t="s">
        <v>5</v>
      </c>
      <c r="E14" s="31">
        <v>40</v>
      </c>
      <c r="F14" s="55"/>
      <c r="G14" s="56"/>
      <c r="H14" s="57"/>
      <c r="I14" s="57"/>
      <c r="J14" s="57"/>
      <c r="K14" s="57"/>
      <c r="L14" s="30">
        <v>5</v>
      </c>
      <c r="M14" s="15"/>
      <c r="N14" s="15"/>
    </row>
    <row r="15" spans="1:14" ht="15.75">
      <c r="A15" s="58"/>
      <c r="B15" s="59"/>
      <c r="C15" s="60" t="s">
        <v>188</v>
      </c>
      <c r="D15" s="61"/>
      <c r="E15" s="62"/>
      <c r="F15" s="63" t="s">
        <v>189</v>
      </c>
      <c r="G15" s="64"/>
      <c r="H15" s="65" t="s">
        <v>189</v>
      </c>
      <c r="I15" s="66">
        <f>SUM(I10:I14)</f>
        <v>0</v>
      </c>
      <c r="J15" s="66">
        <f>SUM(J10:J14)</f>
        <v>0</v>
      </c>
      <c r="K15" s="66">
        <f>SUM(K10:K14)</f>
        <v>0</v>
      </c>
      <c r="L15" s="67"/>
      <c r="M15" s="15"/>
      <c r="N15" s="15"/>
    </row>
    <row r="16" spans="1:14" ht="15">
      <c r="A16" s="58"/>
      <c r="B16" s="59"/>
      <c r="C16" s="68"/>
      <c r="D16" s="68"/>
      <c r="E16" s="69"/>
      <c r="F16" s="70"/>
      <c r="G16" s="71"/>
      <c r="H16" s="70"/>
      <c r="I16" s="70"/>
      <c r="J16" s="70"/>
      <c r="K16" s="70"/>
      <c r="L16" s="68"/>
      <c r="M16" s="15"/>
      <c r="N16" s="15"/>
    </row>
    <row r="17" spans="1:14" ht="15.75">
      <c r="A17" s="58"/>
      <c r="B17" s="72" t="s">
        <v>171</v>
      </c>
      <c r="C17" s="68"/>
      <c r="D17" s="68"/>
      <c r="E17" s="69"/>
      <c r="F17" s="70"/>
      <c r="G17" s="71"/>
      <c r="H17" s="70"/>
      <c r="I17" s="70"/>
      <c r="J17" s="70"/>
      <c r="K17" s="70"/>
      <c r="L17" s="68"/>
      <c r="M17" s="15"/>
      <c r="N17" s="15"/>
    </row>
    <row r="18" spans="1:14" ht="31.5">
      <c r="A18" s="22" t="s">
        <v>56</v>
      </c>
      <c r="B18" s="73" t="s">
        <v>9</v>
      </c>
      <c r="C18" s="74"/>
      <c r="D18" s="75"/>
      <c r="E18" s="62"/>
      <c r="F18" s="65"/>
      <c r="G18" s="62"/>
      <c r="H18" s="65"/>
      <c r="I18" s="65"/>
      <c r="J18" s="65"/>
      <c r="K18" s="65"/>
      <c r="L18" s="67"/>
      <c r="M18" s="15"/>
      <c r="N18" s="15"/>
    </row>
    <row r="19" spans="1:14" ht="15">
      <c r="A19" s="22" t="s">
        <v>57</v>
      </c>
      <c r="B19" s="45" t="s">
        <v>10</v>
      </c>
      <c r="C19" s="40"/>
      <c r="D19" s="40" t="s">
        <v>5</v>
      </c>
      <c r="E19" s="41">
        <v>90</v>
      </c>
      <c r="F19" s="44"/>
      <c r="G19" s="41"/>
      <c r="H19" s="44"/>
      <c r="I19" s="44"/>
      <c r="J19" s="44"/>
      <c r="K19" s="44"/>
      <c r="L19" s="40">
        <v>10</v>
      </c>
      <c r="M19" s="15"/>
      <c r="N19" s="15"/>
    </row>
    <row r="20" spans="1:14" ht="15">
      <c r="A20" s="22" t="s">
        <v>58</v>
      </c>
      <c r="B20" s="45" t="s">
        <v>11</v>
      </c>
      <c r="C20" s="46"/>
      <c r="D20" s="46" t="s">
        <v>5</v>
      </c>
      <c r="E20" s="23">
        <v>70</v>
      </c>
      <c r="F20" s="49"/>
      <c r="G20" s="23"/>
      <c r="H20" s="49"/>
      <c r="I20" s="49"/>
      <c r="J20" s="49"/>
      <c r="K20" s="49"/>
      <c r="L20" s="46">
        <v>10</v>
      </c>
      <c r="M20" s="15"/>
      <c r="N20" s="15"/>
    </row>
    <row r="21" spans="1:14" ht="15">
      <c r="A21" s="22" t="s">
        <v>59</v>
      </c>
      <c r="B21" s="45" t="s">
        <v>12</v>
      </c>
      <c r="C21" s="46"/>
      <c r="D21" s="46" t="s">
        <v>5</v>
      </c>
      <c r="E21" s="23">
        <v>50</v>
      </c>
      <c r="F21" s="49"/>
      <c r="G21" s="23"/>
      <c r="H21" s="49"/>
      <c r="I21" s="49"/>
      <c r="J21" s="49"/>
      <c r="K21" s="49"/>
      <c r="L21" s="46">
        <v>10</v>
      </c>
      <c r="M21" s="15"/>
      <c r="N21" s="15"/>
    </row>
    <row r="22" spans="1:14" ht="15">
      <c r="A22" s="50" t="s">
        <v>60</v>
      </c>
      <c r="B22" s="51" t="s">
        <v>13</v>
      </c>
      <c r="C22" s="46"/>
      <c r="D22" s="46" t="s">
        <v>5</v>
      </c>
      <c r="E22" s="23">
        <v>20</v>
      </c>
      <c r="F22" s="49"/>
      <c r="G22" s="23"/>
      <c r="H22" s="49"/>
      <c r="I22" s="49"/>
      <c r="J22" s="49"/>
      <c r="K22" s="49"/>
      <c r="L22" s="46">
        <v>2</v>
      </c>
      <c r="M22" s="15"/>
      <c r="N22" s="15"/>
    </row>
    <row r="23" spans="1:14" ht="15">
      <c r="A23" s="52" t="s">
        <v>61</v>
      </c>
      <c r="B23" s="53" t="s">
        <v>14</v>
      </c>
      <c r="C23" s="54"/>
      <c r="D23" s="30" t="s">
        <v>5</v>
      </c>
      <c r="E23" s="31">
        <v>20</v>
      </c>
      <c r="F23" s="57"/>
      <c r="G23" s="31"/>
      <c r="H23" s="57"/>
      <c r="I23" s="57"/>
      <c r="J23" s="57"/>
      <c r="K23" s="57"/>
      <c r="L23" s="30">
        <v>2</v>
      </c>
      <c r="M23" s="15"/>
      <c r="N23" s="15"/>
    </row>
    <row r="24" spans="1:14" ht="15.75">
      <c r="A24" s="58"/>
      <c r="B24" s="59"/>
      <c r="C24" s="60" t="s">
        <v>188</v>
      </c>
      <c r="D24" s="60"/>
      <c r="E24" s="76"/>
      <c r="F24" s="77" t="s">
        <v>189</v>
      </c>
      <c r="G24" s="76"/>
      <c r="H24" s="77" t="s">
        <v>189</v>
      </c>
      <c r="I24" s="77">
        <f>SUM(I19:I23)</f>
        <v>0</v>
      </c>
      <c r="J24" s="77">
        <f>SUM(J19:J23)</f>
        <v>0</v>
      </c>
      <c r="K24" s="77">
        <f>SUM(K19:K23)</f>
        <v>0</v>
      </c>
      <c r="L24" s="35"/>
      <c r="M24" s="15"/>
      <c r="N24" s="15"/>
    </row>
    <row r="25" spans="1:14" ht="15">
      <c r="A25" s="58"/>
      <c r="B25" s="59"/>
      <c r="C25" s="68"/>
      <c r="D25" s="68"/>
      <c r="E25" s="69"/>
      <c r="F25" s="70"/>
      <c r="G25" s="69"/>
      <c r="H25" s="70"/>
      <c r="I25" s="70"/>
      <c r="J25" s="70"/>
      <c r="K25" s="70"/>
      <c r="L25" s="68"/>
      <c r="M25" s="15"/>
      <c r="N25" s="15"/>
    </row>
    <row r="26" spans="1:14" ht="15.75">
      <c r="A26" s="58"/>
      <c r="B26" s="72" t="s">
        <v>170</v>
      </c>
      <c r="C26" s="68"/>
      <c r="D26" s="68"/>
      <c r="E26" s="69"/>
      <c r="F26" s="70"/>
      <c r="G26" s="69"/>
      <c r="H26" s="70"/>
      <c r="I26" s="70"/>
      <c r="J26" s="70"/>
      <c r="K26" s="70"/>
      <c r="L26" s="68"/>
      <c r="M26" s="15"/>
      <c r="N26" s="15"/>
    </row>
    <row r="27" spans="1:14" ht="15.75">
      <c r="A27" s="52" t="s">
        <v>62</v>
      </c>
      <c r="B27" s="78" t="s">
        <v>15</v>
      </c>
      <c r="C27" s="35"/>
      <c r="D27" s="35"/>
      <c r="E27" s="36"/>
      <c r="F27" s="79"/>
      <c r="G27" s="36"/>
      <c r="H27" s="79"/>
      <c r="I27" s="79"/>
      <c r="J27" s="79"/>
      <c r="K27" s="79"/>
      <c r="L27" s="35"/>
      <c r="M27" s="15"/>
      <c r="N27" s="15"/>
    </row>
    <row r="28" spans="1:14" ht="15">
      <c r="A28" s="80" t="s">
        <v>63</v>
      </c>
      <c r="B28" s="40" t="s">
        <v>16</v>
      </c>
      <c r="C28" s="40"/>
      <c r="D28" s="40" t="s">
        <v>5</v>
      </c>
      <c r="E28" s="41">
        <v>4</v>
      </c>
      <c r="F28" s="44"/>
      <c r="G28" s="43"/>
      <c r="H28" s="44"/>
      <c r="I28" s="44"/>
      <c r="J28" s="44"/>
      <c r="K28" s="44"/>
      <c r="L28" s="40">
        <v>2</v>
      </c>
      <c r="M28" s="15"/>
      <c r="N28" s="15"/>
    </row>
    <row r="29" spans="1:14" ht="15">
      <c r="A29" s="22" t="s">
        <v>64</v>
      </c>
      <c r="B29" s="46" t="s">
        <v>11</v>
      </c>
      <c r="C29" s="46"/>
      <c r="D29" s="46" t="s">
        <v>5</v>
      </c>
      <c r="E29" s="23">
        <v>4</v>
      </c>
      <c r="F29" s="49"/>
      <c r="G29" s="48"/>
      <c r="H29" s="49"/>
      <c r="I29" s="49"/>
      <c r="J29" s="49"/>
      <c r="K29" s="49"/>
      <c r="L29" s="46">
        <v>2</v>
      </c>
      <c r="M29" s="15"/>
      <c r="N29" s="15"/>
    </row>
    <row r="30" spans="1:14" ht="15">
      <c r="A30" s="50" t="s">
        <v>65</v>
      </c>
      <c r="B30" s="30" t="s">
        <v>17</v>
      </c>
      <c r="C30" s="30"/>
      <c r="D30" s="30" t="s">
        <v>5</v>
      </c>
      <c r="E30" s="31">
        <v>4</v>
      </c>
      <c r="F30" s="57"/>
      <c r="G30" s="56"/>
      <c r="H30" s="57"/>
      <c r="I30" s="57"/>
      <c r="J30" s="57"/>
      <c r="K30" s="57"/>
      <c r="L30" s="30">
        <v>2</v>
      </c>
      <c r="M30" s="15"/>
      <c r="N30" s="15"/>
    </row>
    <row r="31" spans="1:14" ht="15">
      <c r="A31" s="52" t="s">
        <v>66</v>
      </c>
      <c r="B31" s="35" t="s">
        <v>18</v>
      </c>
      <c r="C31" s="35"/>
      <c r="D31" s="35" t="s">
        <v>5</v>
      </c>
      <c r="E31" s="36">
        <v>4</v>
      </c>
      <c r="F31" s="79"/>
      <c r="G31" s="38"/>
      <c r="H31" s="79"/>
      <c r="I31" s="79"/>
      <c r="J31" s="79"/>
      <c r="K31" s="79"/>
      <c r="L31" s="35">
        <v>2</v>
      </c>
      <c r="M31" s="15"/>
      <c r="N31" s="15"/>
    </row>
    <row r="32" spans="1:14" ht="15.75">
      <c r="A32" s="58"/>
      <c r="B32" s="68"/>
      <c r="C32" s="60" t="s">
        <v>188</v>
      </c>
      <c r="D32" s="60"/>
      <c r="E32" s="76"/>
      <c r="F32" s="77" t="s">
        <v>189</v>
      </c>
      <c r="G32" s="81"/>
      <c r="H32" s="77" t="s">
        <v>189</v>
      </c>
      <c r="I32" s="77">
        <f>SUM(I28:I31)</f>
        <v>0</v>
      </c>
      <c r="J32" s="77">
        <f>SUM(J28:J31)</f>
        <v>0</v>
      </c>
      <c r="K32" s="77">
        <f>SUM(K28:K31)</f>
        <v>0</v>
      </c>
      <c r="L32" s="60"/>
      <c r="M32" s="15"/>
      <c r="N32" s="15"/>
    </row>
    <row r="33" spans="1:14" ht="15">
      <c r="A33" s="58"/>
      <c r="B33" s="68"/>
      <c r="C33" s="68"/>
      <c r="D33" s="68"/>
      <c r="E33" s="69"/>
      <c r="F33" s="70"/>
      <c r="G33" s="71"/>
      <c r="H33" s="70"/>
      <c r="I33" s="70"/>
      <c r="J33" s="70"/>
      <c r="K33" s="70"/>
      <c r="L33" s="68"/>
      <c r="M33" s="15"/>
      <c r="N33" s="15"/>
    </row>
    <row r="34" spans="1:14" ht="15.75">
      <c r="A34" s="58"/>
      <c r="B34" s="72" t="s">
        <v>172</v>
      </c>
      <c r="C34" s="68"/>
      <c r="D34" s="68"/>
      <c r="E34" s="69"/>
      <c r="F34" s="70"/>
      <c r="G34" s="71"/>
      <c r="H34" s="70"/>
      <c r="I34" s="70"/>
      <c r="J34" s="70"/>
      <c r="K34" s="70"/>
      <c r="L34" s="68"/>
      <c r="M34" s="15"/>
      <c r="N34" s="15"/>
    </row>
    <row r="35" spans="1:14" ht="15.75">
      <c r="A35" s="52" t="s">
        <v>67</v>
      </c>
      <c r="B35" s="78" t="s">
        <v>19</v>
      </c>
      <c r="C35" s="82"/>
      <c r="D35" s="83"/>
      <c r="E35" s="83"/>
      <c r="F35" s="83"/>
      <c r="G35" s="83"/>
      <c r="H35" s="83"/>
      <c r="I35" s="83"/>
      <c r="J35" s="83"/>
      <c r="K35" s="83"/>
      <c r="L35" s="83"/>
      <c r="M35" s="15"/>
      <c r="N35" s="15"/>
    </row>
    <row r="36" spans="1:14" ht="16.5" customHeight="1">
      <c r="A36" s="80" t="s">
        <v>68</v>
      </c>
      <c r="B36" s="84" t="s">
        <v>219</v>
      </c>
      <c r="C36" s="40"/>
      <c r="D36" s="40"/>
      <c r="E36" s="41"/>
      <c r="F36" s="44"/>
      <c r="G36" s="41"/>
      <c r="H36" s="44"/>
      <c r="I36" s="44"/>
      <c r="J36" s="44"/>
      <c r="K36" s="44"/>
      <c r="L36" s="40"/>
      <c r="M36" s="15"/>
      <c r="N36" s="15"/>
    </row>
    <row r="37" spans="1:14" ht="15">
      <c r="A37" s="22" t="s">
        <v>69</v>
      </c>
      <c r="B37" s="45" t="s">
        <v>20</v>
      </c>
      <c r="C37" s="46"/>
      <c r="D37" s="46" t="s">
        <v>5</v>
      </c>
      <c r="E37" s="23">
        <v>50</v>
      </c>
      <c r="F37" s="49"/>
      <c r="G37" s="48"/>
      <c r="H37" s="49"/>
      <c r="I37" s="49"/>
      <c r="J37" s="49"/>
      <c r="K37" s="49"/>
      <c r="L37" s="46">
        <v>10</v>
      </c>
      <c r="M37" s="15"/>
      <c r="N37" s="15"/>
    </row>
    <row r="38" spans="1:14" ht="15">
      <c r="A38" s="22" t="s">
        <v>70</v>
      </c>
      <c r="B38" s="45" t="s">
        <v>21</v>
      </c>
      <c r="C38" s="46"/>
      <c r="D38" s="46" t="s">
        <v>5</v>
      </c>
      <c r="E38" s="23">
        <v>50</v>
      </c>
      <c r="F38" s="49"/>
      <c r="G38" s="48"/>
      <c r="H38" s="49"/>
      <c r="I38" s="49"/>
      <c r="J38" s="49"/>
      <c r="K38" s="49"/>
      <c r="L38" s="46">
        <v>10</v>
      </c>
      <c r="M38" s="15"/>
      <c r="N38" s="15"/>
    </row>
    <row r="39" spans="1:14" ht="15">
      <c r="A39" s="22" t="s">
        <v>71</v>
      </c>
      <c r="B39" s="45" t="s">
        <v>22</v>
      </c>
      <c r="C39" s="46"/>
      <c r="D39" s="46" t="s">
        <v>5</v>
      </c>
      <c r="E39" s="23">
        <v>50</v>
      </c>
      <c r="F39" s="49"/>
      <c r="G39" s="48"/>
      <c r="H39" s="49"/>
      <c r="I39" s="49"/>
      <c r="J39" s="49"/>
      <c r="K39" s="49"/>
      <c r="L39" s="46">
        <v>10</v>
      </c>
      <c r="M39" s="15"/>
      <c r="N39" s="15"/>
    </row>
    <row r="40" spans="1:14" ht="15">
      <c r="A40" s="50" t="s">
        <v>72</v>
      </c>
      <c r="B40" s="51" t="s">
        <v>23</v>
      </c>
      <c r="C40" s="30"/>
      <c r="D40" s="30" t="s">
        <v>5</v>
      </c>
      <c r="E40" s="23">
        <v>50</v>
      </c>
      <c r="F40" s="57"/>
      <c r="G40" s="56"/>
      <c r="H40" s="57"/>
      <c r="I40" s="57"/>
      <c r="J40" s="57"/>
      <c r="K40" s="57"/>
      <c r="L40" s="30">
        <v>10</v>
      </c>
      <c r="M40" s="15"/>
      <c r="N40" s="15"/>
    </row>
    <row r="41" spans="1:14" ht="15">
      <c r="A41" s="52" t="s">
        <v>73</v>
      </c>
      <c r="B41" s="35" t="s">
        <v>74</v>
      </c>
      <c r="C41" s="35"/>
      <c r="D41" s="35" t="s">
        <v>5</v>
      </c>
      <c r="E41" s="23">
        <v>50</v>
      </c>
      <c r="F41" s="37"/>
      <c r="G41" s="56"/>
      <c r="H41" s="37"/>
      <c r="I41" s="37"/>
      <c r="J41" s="37"/>
      <c r="K41" s="37"/>
      <c r="L41" s="35">
        <v>5</v>
      </c>
      <c r="M41" s="15"/>
      <c r="N41" s="15"/>
    </row>
    <row r="42" spans="1:14" ht="15">
      <c r="A42" s="52" t="s">
        <v>139</v>
      </c>
      <c r="B42" s="35" t="s">
        <v>13</v>
      </c>
      <c r="C42" s="35"/>
      <c r="D42" s="35" t="s">
        <v>5</v>
      </c>
      <c r="E42" s="36">
        <v>30</v>
      </c>
      <c r="F42" s="37"/>
      <c r="G42" s="38"/>
      <c r="H42" s="37"/>
      <c r="I42" s="37"/>
      <c r="J42" s="37"/>
      <c r="K42" s="37"/>
      <c r="L42" s="35">
        <v>5</v>
      </c>
      <c r="M42" s="15"/>
      <c r="N42" s="15"/>
    </row>
    <row r="43" spans="1:14" ht="15.75">
      <c r="A43" s="58"/>
      <c r="B43" s="68"/>
      <c r="C43" s="60" t="s">
        <v>188</v>
      </c>
      <c r="D43" s="60"/>
      <c r="E43" s="76"/>
      <c r="F43" s="85" t="s">
        <v>189</v>
      </c>
      <c r="G43" s="81"/>
      <c r="H43" s="85" t="s">
        <v>189</v>
      </c>
      <c r="I43" s="85">
        <f>SUM(I37:I42)</f>
        <v>0</v>
      </c>
      <c r="J43" s="85">
        <f>SUM(J37:J42)</f>
        <v>0</v>
      </c>
      <c r="K43" s="85">
        <f>SUM(K37:K42)</f>
        <v>0</v>
      </c>
      <c r="L43" s="60"/>
      <c r="M43" s="15"/>
      <c r="N43" s="15"/>
    </row>
    <row r="44" spans="1:14" ht="15.75">
      <c r="A44" s="58"/>
      <c r="B44" s="68"/>
      <c r="C44" s="112"/>
      <c r="D44" s="112"/>
      <c r="E44" s="19"/>
      <c r="F44" s="151"/>
      <c r="G44" s="114"/>
      <c r="H44" s="151"/>
      <c r="I44" s="151"/>
      <c r="J44" s="151"/>
      <c r="K44" s="151"/>
      <c r="L44" s="112"/>
      <c r="M44" s="15"/>
      <c r="N44" s="15"/>
    </row>
    <row r="45" spans="1:14" ht="15.75">
      <c r="A45" s="58"/>
      <c r="B45" s="72" t="s">
        <v>169</v>
      </c>
      <c r="C45" s="68"/>
      <c r="D45" s="68"/>
      <c r="E45" s="69"/>
      <c r="F45" s="70"/>
      <c r="G45" s="71"/>
      <c r="H45" s="70"/>
      <c r="I45" s="70"/>
      <c r="J45" s="70"/>
      <c r="K45" s="70"/>
      <c r="L45" s="68"/>
      <c r="M45" s="15"/>
      <c r="N45" s="15"/>
    </row>
    <row r="46" spans="1:14" ht="15.75">
      <c r="A46" s="52" t="s">
        <v>67</v>
      </c>
      <c r="B46" s="78" t="s">
        <v>232</v>
      </c>
      <c r="C46" s="82"/>
      <c r="D46" s="83"/>
      <c r="E46" s="83"/>
      <c r="F46" s="83"/>
      <c r="G46" s="83"/>
      <c r="H46" s="83"/>
      <c r="I46" s="83"/>
      <c r="J46" s="83"/>
      <c r="K46" s="83"/>
      <c r="L46" s="83"/>
      <c r="M46" s="15"/>
      <c r="N46" s="15"/>
    </row>
    <row r="47" spans="1:14" ht="31.5">
      <c r="A47" s="80" t="s">
        <v>68</v>
      </c>
      <c r="B47" s="84" t="s">
        <v>251</v>
      </c>
      <c r="C47" s="40"/>
      <c r="D47" s="40"/>
      <c r="E47" s="41"/>
      <c r="F47" s="44"/>
      <c r="G47" s="41"/>
      <c r="H47" s="44"/>
      <c r="I47" s="44"/>
      <c r="J47" s="44"/>
      <c r="K47" s="44"/>
      <c r="L47" s="105" t="s">
        <v>195</v>
      </c>
      <c r="M47" s="15"/>
      <c r="N47" s="15"/>
    </row>
    <row r="48" spans="1:14" ht="15">
      <c r="A48" s="22" t="s">
        <v>69</v>
      </c>
      <c r="B48" s="45" t="s">
        <v>250</v>
      </c>
      <c r="C48" s="46"/>
      <c r="D48" s="46" t="s">
        <v>5</v>
      </c>
      <c r="E48" s="23">
        <v>30</v>
      </c>
      <c r="F48" s="49"/>
      <c r="G48" s="48"/>
      <c r="H48" s="49"/>
      <c r="I48" s="49"/>
      <c r="J48" s="49"/>
      <c r="K48" s="49"/>
      <c r="L48" s="46">
        <v>6</v>
      </c>
      <c r="M48" s="15"/>
      <c r="N48" s="15"/>
    </row>
    <row r="49" spans="1:14" ht="15.75">
      <c r="A49" s="58"/>
      <c r="B49" s="68"/>
      <c r="C49" s="60" t="s">
        <v>188</v>
      </c>
      <c r="D49" s="60"/>
      <c r="E49" s="76"/>
      <c r="F49" s="85" t="s">
        <v>189</v>
      </c>
      <c r="G49" s="81"/>
      <c r="H49" s="85" t="s">
        <v>189</v>
      </c>
      <c r="I49" s="85">
        <f>SUM(I43:I48)</f>
        <v>0</v>
      </c>
      <c r="J49" s="85">
        <f>SUM(J43:J48)</f>
        <v>0</v>
      </c>
      <c r="K49" s="85">
        <f>SUM(K43:K48)</f>
        <v>0</v>
      </c>
      <c r="L49" s="112"/>
      <c r="M49" s="15"/>
      <c r="N49" s="15"/>
    </row>
    <row r="50" spans="1:14" ht="15">
      <c r="A50" s="58"/>
      <c r="B50" s="68"/>
      <c r="C50" s="68"/>
      <c r="D50" s="68"/>
      <c r="E50" s="69"/>
      <c r="F50" s="86"/>
      <c r="G50" s="71"/>
      <c r="H50" s="86"/>
      <c r="I50" s="86"/>
      <c r="J50" s="86"/>
      <c r="K50" s="86"/>
      <c r="L50" s="68"/>
      <c r="M50" s="15"/>
      <c r="N50" s="15"/>
    </row>
    <row r="51" spans="1:14" ht="15.75">
      <c r="A51" s="58"/>
      <c r="B51" s="19" t="s">
        <v>231</v>
      </c>
      <c r="C51" s="68"/>
      <c r="D51" s="68"/>
      <c r="E51" s="69"/>
      <c r="F51" s="69"/>
      <c r="G51" s="69"/>
      <c r="H51" s="69"/>
      <c r="I51" s="69"/>
      <c r="J51" s="69"/>
      <c r="K51" s="69"/>
      <c r="L51" s="68"/>
      <c r="M51" s="15"/>
      <c r="N51" s="15"/>
    </row>
    <row r="52" spans="1:14" ht="31.5">
      <c r="A52" s="52" t="s">
        <v>75</v>
      </c>
      <c r="B52" s="78" t="s">
        <v>220</v>
      </c>
      <c r="C52" s="35"/>
      <c r="D52" s="35"/>
      <c r="E52" s="36"/>
      <c r="F52" s="79"/>
      <c r="G52" s="36"/>
      <c r="H52" s="79"/>
      <c r="I52" s="79"/>
      <c r="J52" s="79"/>
      <c r="K52" s="79"/>
      <c r="L52" s="35"/>
      <c r="M52" s="15"/>
      <c r="N52" s="15"/>
    </row>
    <row r="53" spans="1:14" ht="15">
      <c r="A53" s="80" t="s">
        <v>76</v>
      </c>
      <c r="B53" s="39" t="s">
        <v>24</v>
      </c>
      <c r="C53" s="40"/>
      <c r="D53" s="40" t="s">
        <v>5</v>
      </c>
      <c r="E53" s="41">
        <v>20</v>
      </c>
      <c r="F53" s="44"/>
      <c r="G53" s="43"/>
      <c r="H53" s="44"/>
      <c r="I53" s="44"/>
      <c r="J53" s="44"/>
      <c r="K53" s="44"/>
      <c r="L53" s="40">
        <v>2</v>
      </c>
      <c r="M53" s="15"/>
      <c r="N53" s="15"/>
    </row>
    <row r="54" spans="1:14" ht="15">
      <c r="A54" s="22" t="s">
        <v>77</v>
      </c>
      <c r="B54" s="45" t="s">
        <v>21</v>
      </c>
      <c r="C54" s="46"/>
      <c r="D54" s="46" t="s">
        <v>5</v>
      </c>
      <c r="E54" s="23">
        <v>20</v>
      </c>
      <c r="F54" s="49"/>
      <c r="G54" s="48"/>
      <c r="H54" s="49"/>
      <c r="I54" s="49"/>
      <c r="J54" s="49"/>
      <c r="K54" s="49"/>
      <c r="L54" s="46">
        <v>2</v>
      </c>
      <c r="M54" s="15"/>
      <c r="N54" s="15"/>
    </row>
    <row r="55" spans="1:14" ht="15">
      <c r="A55" s="22" t="s">
        <v>78</v>
      </c>
      <c r="B55" s="45" t="s">
        <v>22</v>
      </c>
      <c r="C55" s="46"/>
      <c r="D55" s="46" t="s">
        <v>5</v>
      </c>
      <c r="E55" s="23">
        <v>20</v>
      </c>
      <c r="F55" s="49"/>
      <c r="G55" s="48"/>
      <c r="H55" s="49"/>
      <c r="I55" s="49"/>
      <c r="J55" s="49"/>
      <c r="K55" s="49"/>
      <c r="L55" s="46">
        <v>2</v>
      </c>
      <c r="M55" s="15"/>
      <c r="N55" s="15"/>
    </row>
    <row r="56" spans="1:14" ht="15">
      <c r="A56" s="50" t="s">
        <v>79</v>
      </c>
      <c r="B56" s="51" t="s">
        <v>23</v>
      </c>
      <c r="C56" s="30"/>
      <c r="D56" s="30" t="s">
        <v>5</v>
      </c>
      <c r="E56" s="31">
        <v>15</v>
      </c>
      <c r="F56" s="57"/>
      <c r="G56" s="56"/>
      <c r="H56" s="57"/>
      <c r="I56" s="57"/>
      <c r="J56" s="57"/>
      <c r="K56" s="57"/>
      <c r="L56" s="30">
        <v>2</v>
      </c>
      <c r="M56" s="15"/>
      <c r="N56" s="15"/>
    </row>
    <row r="57" spans="1:14" ht="15">
      <c r="A57" s="52" t="s">
        <v>80</v>
      </c>
      <c r="B57" s="35" t="s">
        <v>74</v>
      </c>
      <c r="C57" s="87"/>
      <c r="D57" s="87" t="s">
        <v>5</v>
      </c>
      <c r="E57" s="88">
        <v>10</v>
      </c>
      <c r="F57" s="57"/>
      <c r="G57" s="56"/>
      <c r="H57" s="57"/>
      <c r="I57" s="57"/>
      <c r="J57" s="57"/>
      <c r="K57" s="89"/>
      <c r="L57" s="87">
        <v>2</v>
      </c>
      <c r="M57" s="15"/>
      <c r="N57" s="15"/>
    </row>
    <row r="58" spans="1:14" ht="15.75">
      <c r="A58" s="58"/>
      <c r="B58" s="68"/>
      <c r="C58" s="60" t="s">
        <v>188</v>
      </c>
      <c r="D58" s="60"/>
      <c r="E58" s="76"/>
      <c r="F58" s="77" t="s">
        <v>189</v>
      </c>
      <c r="G58" s="81"/>
      <c r="H58" s="77" t="s">
        <v>189</v>
      </c>
      <c r="I58" s="77">
        <f>SUM(I53:I57)</f>
        <v>0</v>
      </c>
      <c r="J58" s="77">
        <f>K58-I58</f>
        <v>0</v>
      </c>
      <c r="K58" s="85">
        <f>SUM(K53:K57)</f>
        <v>0</v>
      </c>
      <c r="L58" s="60"/>
      <c r="M58" s="15"/>
      <c r="N58" s="15"/>
    </row>
    <row r="59" spans="1:14" ht="15">
      <c r="A59" s="58"/>
      <c r="B59" s="68"/>
      <c r="C59" s="68"/>
      <c r="D59" s="68"/>
      <c r="E59" s="69"/>
      <c r="F59" s="70"/>
      <c r="G59" s="71"/>
      <c r="H59" s="70"/>
      <c r="I59" s="70"/>
      <c r="J59" s="70"/>
      <c r="K59" s="86"/>
      <c r="L59" s="68"/>
      <c r="M59" s="15"/>
      <c r="N59" s="15"/>
    </row>
    <row r="60" spans="1:14" ht="15.75">
      <c r="A60" s="58"/>
      <c r="B60" s="19" t="s">
        <v>143</v>
      </c>
      <c r="C60" s="68"/>
      <c r="D60" s="68"/>
      <c r="E60" s="69"/>
      <c r="F60" s="69"/>
      <c r="G60" s="69"/>
      <c r="H60" s="69"/>
      <c r="I60" s="69"/>
      <c r="J60" s="69"/>
      <c r="K60" s="69"/>
      <c r="L60" s="68"/>
      <c r="M60" s="15"/>
      <c r="N60" s="15"/>
    </row>
    <row r="61" spans="1:14" ht="15.75">
      <c r="A61" s="52" t="s">
        <v>81</v>
      </c>
      <c r="B61" s="78" t="s">
        <v>82</v>
      </c>
      <c r="C61" s="35"/>
      <c r="D61" s="35" t="s">
        <v>5</v>
      </c>
      <c r="E61" s="36">
        <v>10</v>
      </c>
      <c r="F61" s="79"/>
      <c r="G61" s="38"/>
      <c r="H61" s="79"/>
      <c r="I61" s="79"/>
      <c r="J61" s="79"/>
      <c r="K61" s="79"/>
      <c r="L61" s="35">
        <v>2</v>
      </c>
      <c r="M61" s="15"/>
      <c r="N61" s="15"/>
    </row>
    <row r="62" spans="1:14" ht="15.75">
      <c r="A62" s="58"/>
      <c r="B62" s="59"/>
      <c r="C62" s="60" t="s">
        <v>188</v>
      </c>
      <c r="D62" s="60"/>
      <c r="E62" s="76"/>
      <c r="F62" s="77" t="s">
        <v>189</v>
      </c>
      <c r="G62" s="81"/>
      <c r="H62" s="77" t="s">
        <v>189</v>
      </c>
      <c r="I62" s="77">
        <f>SUM(I61)</f>
        <v>0</v>
      </c>
      <c r="J62" s="77">
        <f>SUM(J61)</f>
        <v>0</v>
      </c>
      <c r="K62" s="77">
        <f>SUM(K61)</f>
        <v>0</v>
      </c>
      <c r="L62" s="60"/>
      <c r="M62" s="15"/>
      <c r="N62" s="15"/>
    </row>
    <row r="63" spans="1:14" ht="15">
      <c r="A63" s="58"/>
      <c r="B63" s="59"/>
      <c r="C63" s="68"/>
      <c r="D63" s="68"/>
      <c r="E63" s="69"/>
      <c r="F63" s="70"/>
      <c r="G63" s="71"/>
      <c r="H63" s="70"/>
      <c r="I63" s="70"/>
      <c r="J63" s="70"/>
      <c r="K63" s="70"/>
      <c r="L63" s="68"/>
      <c r="M63" s="15"/>
      <c r="N63" s="15"/>
    </row>
    <row r="64" spans="1:14" ht="15.75">
      <c r="A64" s="58"/>
      <c r="B64" s="19" t="s">
        <v>144</v>
      </c>
      <c r="C64" s="68"/>
      <c r="D64" s="68"/>
      <c r="E64" s="69"/>
      <c r="F64" s="70"/>
      <c r="G64" s="69"/>
      <c r="H64" s="70"/>
      <c r="I64" s="70"/>
      <c r="J64" s="70"/>
      <c r="K64" s="70"/>
      <c r="L64" s="68"/>
      <c r="M64" s="15"/>
      <c r="N64" s="15"/>
    </row>
    <row r="65" spans="1:14" ht="35.25" customHeight="1">
      <c r="A65" s="90" t="s">
        <v>142</v>
      </c>
      <c r="B65" s="91" t="s">
        <v>187</v>
      </c>
      <c r="C65" s="35"/>
      <c r="D65" s="35"/>
      <c r="E65" s="36"/>
      <c r="F65" s="79"/>
      <c r="G65" s="38"/>
      <c r="H65" s="79"/>
      <c r="I65" s="79"/>
      <c r="J65" s="79"/>
      <c r="K65" s="79"/>
      <c r="L65" s="35"/>
      <c r="M65" s="15"/>
      <c r="N65" s="15"/>
    </row>
    <row r="66" spans="1:14" ht="30">
      <c r="A66" s="52"/>
      <c r="B66" s="35" t="s">
        <v>197</v>
      </c>
      <c r="C66" s="92"/>
      <c r="D66" s="93" t="s">
        <v>5</v>
      </c>
      <c r="E66" s="94">
        <v>40</v>
      </c>
      <c r="F66" s="95"/>
      <c r="G66" s="96"/>
      <c r="H66" s="97"/>
      <c r="I66" s="97"/>
      <c r="J66" s="97"/>
      <c r="K66" s="97"/>
      <c r="L66" s="105" t="s">
        <v>195</v>
      </c>
      <c r="M66" s="15"/>
      <c r="N66" s="15"/>
    </row>
    <row r="67" spans="1:14" ht="15.75">
      <c r="A67" s="58"/>
      <c r="B67" s="68"/>
      <c r="C67" s="60" t="s">
        <v>188</v>
      </c>
      <c r="D67" s="60"/>
      <c r="E67" s="76"/>
      <c r="F67" s="77" t="s">
        <v>189</v>
      </c>
      <c r="G67" s="81"/>
      <c r="H67" s="77" t="s">
        <v>189</v>
      </c>
      <c r="I67" s="77">
        <f>SUM(I66)</f>
        <v>0</v>
      </c>
      <c r="J67" s="77">
        <f>SUM(J66)</f>
        <v>0</v>
      </c>
      <c r="K67" s="77">
        <f>SUM(K66)</f>
        <v>0</v>
      </c>
      <c r="L67" s="60"/>
      <c r="M67" s="15"/>
      <c r="N67" s="15"/>
    </row>
    <row r="68" spans="1:14" ht="15">
      <c r="A68" s="58"/>
      <c r="B68" s="68"/>
      <c r="C68" s="68"/>
      <c r="D68" s="68"/>
      <c r="E68" s="69"/>
      <c r="F68" s="70"/>
      <c r="G68" s="71"/>
      <c r="H68" s="70"/>
      <c r="I68" s="70"/>
      <c r="J68" s="70"/>
      <c r="K68" s="70"/>
      <c r="L68" s="68"/>
      <c r="M68" s="15"/>
      <c r="N68" s="15"/>
    </row>
    <row r="69" spans="1:14" ht="15.75">
      <c r="A69" s="58"/>
      <c r="B69" s="72" t="s">
        <v>145</v>
      </c>
      <c r="C69" s="68"/>
      <c r="D69" s="68"/>
      <c r="E69" s="69"/>
      <c r="F69" s="70"/>
      <c r="G69" s="71"/>
      <c r="H69" s="70"/>
      <c r="I69" s="70"/>
      <c r="J69" s="70"/>
      <c r="K69" s="70"/>
      <c r="L69" s="68"/>
      <c r="M69" s="15"/>
      <c r="N69" s="15"/>
    </row>
    <row r="70" spans="1:14" ht="15.75">
      <c r="A70" s="52" t="s">
        <v>84</v>
      </c>
      <c r="B70" s="78" t="s">
        <v>85</v>
      </c>
      <c r="C70" s="35"/>
      <c r="D70" s="35"/>
      <c r="E70" s="36"/>
      <c r="F70" s="79"/>
      <c r="G70" s="36"/>
      <c r="H70" s="79"/>
      <c r="I70" s="79"/>
      <c r="J70" s="79"/>
      <c r="K70" s="79"/>
      <c r="L70" s="35"/>
      <c r="M70" s="15"/>
      <c r="N70" s="15"/>
    </row>
    <row r="71" spans="1:14" ht="15">
      <c r="A71" s="80" t="s">
        <v>86</v>
      </c>
      <c r="B71" s="39" t="s">
        <v>87</v>
      </c>
      <c r="C71" s="40"/>
      <c r="D71" s="40" t="s">
        <v>5</v>
      </c>
      <c r="E71" s="41">
        <v>50</v>
      </c>
      <c r="F71" s="42"/>
      <c r="G71" s="43"/>
      <c r="H71" s="44"/>
      <c r="I71" s="44"/>
      <c r="J71" s="44"/>
      <c r="K71" s="44"/>
      <c r="L71" s="40">
        <v>5</v>
      </c>
      <c r="M71" s="15"/>
      <c r="N71" s="15"/>
    </row>
    <row r="72" spans="1:14" ht="15">
      <c r="A72" s="50" t="s">
        <v>88</v>
      </c>
      <c r="B72" s="51" t="s">
        <v>89</v>
      </c>
      <c r="C72" s="30"/>
      <c r="D72" s="30" t="s">
        <v>5</v>
      </c>
      <c r="E72" s="31">
        <v>15</v>
      </c>
      <c r="F72" s="55"/>
      <c r="G72" s="56"/>
      <c r="H72" s="57"/>
      <c r="I72" s="57"/>
      <c r="J72" s="57"/>
      <c r="K72" s="57"/>
      <c r="L72" s="30">
        <v>2</v>
      </c>
      <c r="M72" s="15"/>
      <c r="N72" s="15"/>
    </row>
    <row r="73" spans="1:14" s="6" customFormat="1" ht="30.75">
      <c r="A73" s="52" t="s">
        <v>136</v>
      </c>
      <c r="B73" s="78" t="s">
        <v>196</v>
      </c>
      <c r="C73" s="98"/>
      <c r="D73" s="99" t="s">
        <v>5</v>
      </c>
      <c r="E73" s="124">
        <v>5</v>
      </c>
      <c r="F73" s="125"/>
      <c r="G73" s="149"/>
      <c r="H73" s="125"/>
      <c r="I73" s="125"/>
      <c r="J73" s="125"/>
      <c r="K73" s="125"/>
      <c r="L73" s="99"/>
      <c r="M73" s="100"/>
      <c r="N73" s="100"/>
    </row>
    <row r="74" spans="1:14" s="6" customFormat="1" ht="15.75">
      <c r="A74" s="22" t="s">
        <v>146</v>
      </c>
      <c r="B74" s="25" t="s">
        <v>83</v>
      </c>
      <c r="C74" s="46"/>
      <c r="D74" s="46"/>
      <c r="E74" s="23"/>
      <c r="F74" s="47"/>
      <c r="G74" s="23"/>
      <c r="H74" s="49"/>
      <c r="I74" s="49"/>
      <c r="J74" s="49"/>
      <c r="K74" s="49"/>
      <c r="L74" s="46"/>
      <c r="M74" s="100"/>
      <c r="N74" s="100"/>
    </row>
    <row r="75" spans="1:14" s="6" customFormat="1" ht="15">
      <c r="A75" s="50" t="s">
        <v>147</v>
      </c>
      <c r="B75" s="51" t="s">
        <v>25</v>
      </c>
      <c r="C75" s="30"/>
      <c r="D75" s="46" t="s">
        <v>5</v>
      </c>
      <c r="E75" s="23">
        <v>35</v>
      </c>
      <c r="F75" s="47"/>
      <c r="G75" s="48"/>
      <c r="H75" s="49"/>
      <c r="I75" s="49"/>
      <c r="J75" s="49"/>
      <c r="K75" s="49"/>
      <c r="L75" s="46">
        <v>4</v>
      </c>
      <c r="M75" s="100"/>
      <c r="N75" s="100"/>
    </row>
    <row r="76" spans="1:14" s="6" customFormat="1" ht="15">
      <c r="A76" s="52" t="s">
        <v>148</v>
      </c>
      <c r="B76" s="53" t="s">
        <v>26</v>
      </c>
      <c r="C76" s="87"/>
      <c r="D76" s="54" t="s">
        <v>5</v>
      </c>
      <c r="E76" s="31">
        <v>10</v>
      </c>
      <c r="F76" s="55"/>
      <c r="G76" s="56"/>
      <c r="H76" s="57"/>
      <c r="I76" s="57"/>
      <c r="J76" s="57"/>
      <c r="K76" s="57"/>
      <c r="L76" s="30">
        <v>2</v>
      </c>
      <c r="M76" s="100"/>
      <c r="N76" s="100"/>
    </row>
    <row r="77" spans="1:14" s="6" customFormat="1" ht="15.75">
      <c r="A77" s="58"/>
      <c r="B77" s="59"/>
      <c r="C77" s="60" t="s">
        <v>188</v>
      </c>
      <c r="D77" s="60"/>
      <c r="E77" s="76"/>
      <c r="F77" s="77" t="s">
        <v>189</v>
      </c>
      <c r="G77" s="81"/>
      <c r="H77" s="77" t="s">
        <v>189</v>
      </c>
      <c r="I77" s="77">
        <f>SUM(I71:I76)</f>
        <v>0</v>
      </c>
      <c r="J77" s="77">
        <f>SUM(J71:J76)</f>
        <v>0</v>
      </c>
      <c r="K77" s="77">
        <f>SUM(K71:K76)</f>
        <v>0</v>
      </c>
      <c r="L77" s="60"/>
      <c r="M77" s="100"/>
      <c r="N77" s="100"/>
    </row>
    <row r="78" spans="1:14" s="6" customFormat="1" ht="15">
      <c r="A78" s="58"/>
      <c r="B78" s="59"/>
      <c r="C78" s="68"/>
      <c r="D78" s="68"/>
      <c r="E78" s="69"/>
      <c r="F78" s="70"/>
      <c r="G78" s="71"/>
      <c r="H78" s="70"/>
      <c r="I78" s="70"/>
      <c r="J78" s="70"/>
      <c r="K78" s="70"/>
      <c r="L78" s="68"/>
      <c r="M78" s="100"/>
      <c r="N78" s="100"/>
    </row>
    <row r="79" spans="1:14" s="6" customFormat="1" ht="15">
      <c r="A79" s="58"/>
      <c r="B79" s="59"/>
      <c r="C79" s="68"/>
      <c r="D79" s="68"/>
      <c r="E79" s="69"/>
      <c r="F79" s="70"/>
      <c r="G79" s="71"/>
      <c r="H79" s="70"/>
      <c r="I79" s="70"/>
      <c r="J79" s="70"/>
      <c r="K79" s="70"/>
      <c r="L79" s="68"/>
      <c r="M79" s="100"/>
      <c r="N79" s="100"/>
    </row>
    <row r="80" spans="1:14" s="6" customFormat="1" ht="15.75">
      <c r="A80" s="101"/>
      <c r="B80" s="102" t="s">
        <v>149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0"/>
      <c r="N80" s="100"/>
    </row>
    <row r="81" spans="1:14" ht="15.75">
      <c r="A81" s="52" t="s">
        <v>90</v>
      </c>
      <c r="B81" s="78" t="s">
        <v>27</v>
      </c>
      <c r="C81" s="35"/>
      <c r="D81" s="35"/>
      <c r="E81" s="36"/>
      <c r="F81" s="79"/>
      <c r="G81" s="36"/>
      <c r="H81" s="79"/>
      <c r="I81" s="79"/>
      <c r="J81" s="79"/>
      <c r="K81" s="79"/>
      <c r="L81" s="35"/>
      <c r="M81" s="15"/>
      <c r="N81" s="15"/>
    </row>
    <row r="82" spans="1:14" ht="15">
      <c r="A82" s="80" t="s">
        <v>91</v>
      </c>
      <c r="B82" s="39" t="s">
        <v>28</v>
      </c>
      <c r="C82" s="40"/>
      <c r="D82" s="40" t="s">
        <v>5</v>
      </c>
      <c r="E82" s="41">
        <v>5</v>
      </c>
      <c r="F82" s="42"/>
      <c r="G82" s="43"/>
      <c r="H82" s="44"/>
      <c r="I82" s="44"/>
      <c r="J82" s="44"/>
      <c r="K82" s="44"/>
      <c r="L82" s="40">
        <v>1</v>
      </c>
      <c r="M82" s="15"/>
      <c r="N82" s="15"/>
    </row>
    <row r="83" spans="1:14" ht="15">
      <c r="A83" s="22" t="s">
        <v>92</v>
      </c>
      <c r="B83" s="45" t="s">
        <v>29</v>
      </c>
      <c r="C83" s="30"/>
      <c r="D83" s="30" t="s">
        <v>5</v>
      </c>
      <c r="E83" s="31">
        <v>5</v>
      </c>
      <c r="F83" s="55"/>
      <c r="G83" s="56"/>
      <c r="H83" s="57"/>
      <c r="I83" s="57"/>
      <c r="J83" s="57"/>
      <c r="K83" s="57"/>
      <c r="L83" s="30">
        <v>1</v>
      </c>
      <c r="M83" s="15"/>
      <c r="N83" s="15"/>
    </row>
    <row r="84" spans="1:14" ht="15.75">
      <c r="A84" s="58"/>
      <c r="B84" s="59"/>
      <c r="C84" s="60" t="s">
        <v>188</v>
      </c>
      <c r="D84" s="60"/>
      <c r="E84" s="76"/>
      <c r="F84" s="77" t="s">
        <v>189</v>
      </c>
      <c r="G84" s="81"/>
      <c r="H84" s="77" t="s">
        <v>189</v>
      </c>
      <c r="I84" s="77">
        <f>SUM(I82:I83)</f>
        <v>0</v>
      </c>
      <c r="J84" s="77">
        <f>SUM(J82:J83)</f>
        <v>0</v>
      </c>
      <c r="K84" s="77">
        <f>SUM(K82:K83)</f>
        <v>0</v>
      </c>
      <c r="L84" s="60"/>
      <c r="M84" s="15"/>
      <c r="N84" s="15"/>
    </row>
    <row r="85" spans="1:14" ht="15">
      <c r="A85" s="58"/>
      <c r="B85" s="59"/>
      <c r="C85" s="68"/>
      <c r="D85" s="68"/>
      <c r="E85" s="69"/>
      <c r="F85" s="70"/>
      <c r="G85" s="71"/>
      <c r="H85" s="70"/>
      <c r="I85" s="70"/>
      <c r="J85" s="70"/>
      <c r="K85" s="70"/>
      <c r="L85" s="68"/>
      <c r="M85" s="15"/>
      <c r="N85" s="15"/>
    </row>
    <row r="86" spans="1:14" ht="15">
      <c r="A86" s="14"/>
      <c r="B86" s="15"/>
      <c r="C86" s="15"/>
      <c r="D86" s="15"/>
      <c r="E86" s="17"/>
      <c r="F86" s="17"/>
      <c r="G86" s="17"/>
      <c r="H86" s="17"/>
      <c r="I86" s="17"/>
      <c r="J86" s="17"/>
      <c r="K86" s="17"/>
      <c r="L86" s="15"/>
      <c r="M86" s="15"/>
      <c r="N86" s="15"/>
    </row>
    <row r="87" spans="1:14" ht="15.75">
      <c r="A87" s="58"/>
      <c r="B87" s="19" t="s">
        <v>150</v>
      </c>
      <c r="C87" s="68"/>
      <c r="D87" s="68"/>
      <c r="E87" s="69"/>
      <c r="F87" s="69"/>
      <c r="G87" s="69"/>
      <c r="H87" s="69"/>
      <c r="I87" s="69"/>
      <c r="J87" s="69"/>
      <c r="K87" s="69"/>
      <c r="L87" s="68"/>
      <c r="M87" s="15"/>
      <c r="N87" s="15"/>
    </row>
    <row r="88" spans="1:14" ht="15.75">
      <c r="A88" s="52" t="s">
        <v>93</v>
      </c>
      <c r="B88" s="78" t="s">
        <v>94</v>
      </c>
      <c r="C88" s="35"/>
      <c r="D88" s="35"/>
      <c r="E88" s="36"/>
      <c r="F88" s="79"/>
      <c r="G88" s="36"/>
      <c r="H88" s="79"/>
      <c r="I88" s="79"/>
      <c r="J88" s="79"/>
      <c r="K88" s="79"/>
      <c r="L88" s="35"/>
      <c r="M88" s="15"/>
      <c r="N88" s="15"/>
    </row>
    <row r="89" spans="1:14" ht="15">
      <c r="A89" s="80" t="s">
        <v>95</v>
      </c>
      <c r="B89" s="39" t="s">
        <v>25</v>
      </c>
      <c r="C89" s="40"/>
      <c r="D89" s="40" t="s">
        <v>5</v>
      </c>
      <c r="E89" s="41">
        <v>4</v>
      </c>
      <c r="F89" s="42"/>
      <c r="G89" s="43"/>
      <c r="H89" s="44"/>
      <c r="I89" s="44"/>
      <c r="J89" s="44"/>
      <c r="K89" s="44"/>
      <c r="L89" s="40">
        <v>1</v>
      </c>
      <c r="M89" s="15"/>
      <c r="N89" s="15"/>
    </row>
    <row r="90" spans="1:14" ht="15">
      <c r="A90" s="50" t="s">
        <v>96</v>
      </c>
      <c r="B90" s="51" t="s">
        <v>26</v>
      </c>
      <c r="C90" s="30"/>
      <c r="D90" s="30" t="s">
        <v>5</v>
      </c>
      <c r="E90" s="31">
        <v>3</v>
      </c>
      <c r="F90" s="55"/>
      <c r="G90" s="56"/>
      <c r="H90" s="57"/>
      <c r="I90" s="57"/>
      <c r="J90" s="57"/>
      <c r="K90" s="57"/>
      <c r="L90" s="30">
        <v>1</v>
      </c>
      <c r="M90" s="15"/>
      <c r="N90" s="15"/>
    </row>
    <row r="91" spans="1:14" ht="15">
      <c r="A91" s="52" t="s">
        <v>97</v>
      </c>
      <c r="B91" s="53" t="s">
        <v>30</v>
      </c>
      <c r="C91" s="35"/>
      <c r="D91" s="35" t="s">
        <v>5</v>
      </c>
      <c r="E91" s="36">
        <v>1</v>
      </c>
      <c r="F91" s="79"/>
      <c r="G91" s="38"/>
      <c r="H91" s="79"/>
      <c r="I91" s="79"/>
      <c r="J91" s="79"/>
      <c r="K91" s="79"/>
      <c r="L91" s="35">
        <v>1</v>
      </c>
      <c r="M91" s="15"/>
      <c r="N91" s="15"/>
    </row>
    <row r="92" spans="1:14" s="4" customFormat="1" ht="15.75">
      <c r="A92" s="58"/>
      <c r="B92" s="59"/>
      <c r="C92" s="60" t="s">
        <v>188</v>
      </c>
      <c r="D92" s="60"/>
      <c r="E92" s="76"/>
      <c r="F92" s="77" t="s">
        <v>189</v>
      </c>
      <c r="G92" s="81"/>
      <c r="H92" s="77" t="s">
        <v>189</v>
      </c>
      <c r="I92" s="77">
        <f>SUM(I89:I91)</f>
        <v>0</v>
      </c>
      <c r="J92" s="77">
        <f>SUM(J89:J91)</f>
        <v>0</v>
      </c>
      <c r="K92" s="77">
        <f>SUM(K89:K91)</f>
        <v>0</v>
      </c>
      <c r="L92" s="60"/>
      <c r="M92" s="68"/>
      <c r="N92" s="68"/>
    </row>
    <row r="93" spans="1:14" s="4" customFormat="1" ht="15">
      <c r="A93" s="58"/>
      <c r="B93" s="59"/>
      <c r="C93" s="68"/>
      <c r="D93" s="68"/>
      <c r="E93" s="69"/>
      <c r="F93" s="70"/>
      <c r="G93" s="71"/>
      <c r="H93" s="70"/>
      <c r="I93" s="70"/>
      <c r="J93" s="70"/>
      <c r="K93" s="70"/>
      <c r="L93" s="68"/>
      <c r="M93" s="68"/>
      <c r="N93" s="68"/>
    </row>
    <row r="94" spans="1:14" s="4" customFormat="1" ht="15.75">
      <c r="A94" s="58"/>
      <c r="B94" s="72" t="s">
        <v>151</v>
      </c>
      <c r="C94" s="68"/>
      <c r="D94" s="68"/>
      <c r="E94" s="69"/>
      <c r="F94" s="70"/>
      <c r="G94" s="71"/>
      <c r="H94" s="70"/>
      <c r="I94" s="70"/>
      <c r="J94" s="70"/>
      <c r="K94" s="70"/>
      <c r="L94" s="68"/>
      <c r="M94" s="68"/>
      <c r="N94" s="68"/>
    </row>
    <row r="95" spans="1:14" ht="47.25">
      <c r="A95" s="52" t="s">
        <v>98</v>
      </c>
      <c r="B95" s="78" t="s">
        <v>233</v>
      </c>
      <c r="C95" s="35"/>
      <c r="D95" s="35"/>
      <c r="E95" s="36"/>
      <c r="F95" s="79"/>
      <c r="G95" s="36"/>
      <c r="H95" s="79"/>
      <c r="I95" s="79"/>
      <c r="J95" s="79"/>
      <c r="K95" s="79"/>
      <c r="L95" s="35"/>
      <c r="M95" s="15"/>
      <c r="N95" s="15"/>
    </row>
    <row r="96" spans="1:14" ht="15">
      <c r="A96" s="104" t="s">
        <v>99</v>
      </c>
      <c r="B96" s="105" t="s">
        <v>28</v>
      </c>
      <c r="C96" s="93"/>
      <c r="D96" s="93" t="s">
        <v>5</v>
      </c>
      <c r="E96" s="94">
        <v>10</v>
      </c>
      <c r="F96" s="95"/>
      <c r="G96" s="96"/>
      <c r="H96" s="97"/>
      <c r="I96" s="97"/>
      <c r="J96" s="97"/>
      <c r="K96" s="97"/>
      <c r="L96" s="93">
        <v>1</v>
      </c>
      <c r="M96" s="15"/>
      <c r="N96" s="15"/>
    </row>
    <row r="97" spans="1:14" ht="15">
      <c r="A97" s="52" t="s">
        <v>100</v>
      </c>
      <c r="B97" s="53" t="s">
        <v>31</v>
      </c>
      <c r="C97" s="35"/>
      <c r="D97" s="35" t="s">
        <v>5</v>
      </c>
      <c r="E97" s="36">
        <v>10</v>
      </c>
      <c r="F97" s="79"/>
      <c r="G97" s="38"/>
      <c r="H97" s="79"/>
      <c r="I97" s="79"/>
      <c r="J97" s="79"/>
      <c r="K97" s="79"/>
      <c r="L97" s="35">
        <v>1</v>
      </c>
      <c r="M97" s="15"/>
      <c r="N97" s="15"/>
    </row>
    <row r="98" spans="1:14" s="4" customFormat="1" ht="15.75">
      <c r="A98" s="58"/>
      <c r="B98" s="59"/>
      <c r="C98" s="60" t="s">
        <v>188</v>
      </c>
      <c r="D98" s="60"/>
      <c r="E98" s="76"/>
      <c r="F98" s="77" t="s">
        <v>189</v>
      </c>
      <c r="G98" s="81"/>
      <c r="H98" s="77" t="s">
        <v>189</v>
      </c>
      <c r="I98" s="77">
        <f>SUM(I96:I97)</f>
        <v>0</v>
      </c>
      <c r="J98" s="77">
        <f>SUM(J96:J97)</f>
        <v>0</v>
      </c>
      <c r="K98" s="77">
        <f>SUM(K96:K97)</f>
        <v>0</v>
      </c>
      <c r="L98" s="60"/>
      <c r="M98" s="68"/>
      <c r="N98" s="68"/>
    </row>
    <row r="99" spans="1:14" s="4" customFormat="1" ht="15">
      <c r="A99" s="58"/>
      <c r="B99" s="59"/>
      <c r="C99" s="68"/>
      <c r="D99" s="68"/>
      <c r="E99" s="69"/>
      <c r="F99" s="70"/>
      <c r="G99" s="71"/>
      <c r="H99" s="70"/>
      <c r="I99" s="70"/>
      <c r="J99" s="70"/>
      <c r="K99" s="70"/>
      <c r="L99" s="68"/>
      <c r="M99" s="68"/>
      <c r="N99" s="68"/>
    </row>
    <row r="100" spans="1:14" s="4" customFormat="1" ht="15.75">
      <c r="A100" s="58"/>
      <c r="B100" s="72" t="s">
        <v>152</v>
      </c>
      <c r="C100" s="68"/>
      <c r="D100" s="68"/>
      <c r="E100" s="69"/>
      <c r="F100" s="70"/>
      <c r="G100" s="71"/>
      <c r="H100" s="70"/>
      <c r="I100" s="70"/>
      <c r="J100" s="70"/>
      <c r="K100" s="70"/>
      <c r="L100" s="68"/>
      <c r="M100" s="68"/>
      <c r="N100" s="68"/>
    </row>
    <row r="101" spans="1:14" ht="15.75">
      <c r="A101" s="52" t="s">
        <v>101</v>
      </c>
      <c r="B101" s="60" t="s">
        <v>32</v>
      </c>
      <c r="C101" s="35"/>
      <c r="D101" s="35"/>
      <c r="E101" s="36"/>
      <c r="F101" s="79"/>
      <c r="G101" s="36"/>
      <c r="H101" s="79"/>
      <c r="I101" s="79"/>
      <c r="J101" s="79"/>
      <c r="K101" s="79"/>
      <c r="L101" s="35"/>
      <c r="M101" s="15"/>
      <c r="N101" s="15"/>
    </row>
    <row r="102" spans="1:14" ht="75">
      <c r="A102" s="52" t="s">
        <v>102</v>
      </c>
      <c r="B102" s="106" t="s">
        <v>224</v>
      </c>
      <c r="C102" s="35"/>
      <c r="D102" s="35" t="s">
        <v>5</v>
      </c>
      <c r="E102" s="36">
        <v>20</v>
      </c>
      <c r="F102" s="79"/>
      <c r="G102" s="38"/>
      <c r="H102" s="79"/>
      <c r="I102" s="79"/>
      <c r="J102" s="79"/>
      <c r="K102" s="79"/>
      <c r="L102" s="35">
        <v>4</v>
      </c>
      <c r="M102" s="15"/>
      <c r="N102" s="15"/>
    </row>
    <row r="103" spans="1:14" s="4" customFormat="1" ht="15.75">
      <c r="A103" s="58"/>
      <c r="B103" s="107"/>
      <c r="C103" s="60" t="s">
        <v>188</v>
      </c>
      <c r="D103" s="60"/>
      <c r="E103" s="76"/>
      <c r="F103" s="77" t="s">
        <v>189</v>
      </c>
      <c r="G103" s="81"/>
      <c r="H103" s="77" t="s">
        <v>189</v>
      </c>
      <c r="I103" s="77">
        <f>SUM(I102)</f>
        <v>0</v>
      </c>
      <c r="J103" s="77">
        <f>SUM(J102)</f>
        <v>0</v>
      </c>
      <c r="K103" s="77">
        <f>SUM(K102)</f>
        <v>0</v>
      </c>
      <c r="L103" s="60"/>
      <c r="M103" s="68"/>
      <c r="N103" s="68"/>
    </row>
    <row r="104" spans="1:14" s="4" customFormat="1" ht="15">
      <c r="A104" s="58"/>
      <c r="B104" s="107"/>
      <c r="C104" s="68"/>
      <c r="D104" s="68"/>
      <c r="E104" s="69"/>
      <c r="F104" s="70"/>
      <c r="G104" s="71"/>
      <c r="H104" s="70"/>
      <c r="I104" s="70"/>
      <c r="J104" s="70"/>
      <c r="K104" s="70"/>
      <c r="L104" s="68"/>
      <c r="M104" s="68"/>
      <c r="N104" s="68"/>
    </row>
    <row r="105" spans="1:14" s="4" customFormat="1" ht="15.75">
      <c r="A105" s="58"/>
      <c r="B105" s="108" t="s">
        <v>153</v>
      </c>
      <c r="C105" s="68"/>
      <c r="D105" s="68"/>
      <c r="E105" s="69"/>
      <c r="F105" s="70"/>
      <c r="G105" s="71"/>
      <c r="H105" s="70"/>
      <c r="I105" s="70"/>
      <c r="J105" s="70"/>
      <c r="K105" s="70"/>
      <c r="L105" s="68"/>
      <c r="M105" s="68"/>
      <c r="N105" s="68"/>
    </row>
    <row r="106" spans="1:14" ht="15.75">
      <c r="A106" s="52" t="s">
        <v>103</v>
      </c>
      <c r="B106" s="60" t="s">
        <v>234</v>
      </c>
      <c r="C106" s="35"/>
      <c r="D106" s="35"/>
      <c r="E106" s="36"/>
      <c r="F106" s="79"/>
      <c r="G106" s="36"/>
      <c r="H106" s="79"/>
      <c r="I106" s="79"/>
      <c r="J106" s="79"/>
      <c r="K106" s="79"/>
      <c r="L106" s="35"/>
      <c r="M106" s="15"/>
      <c r="N106" s="15"/>
    </row>
    <row r="107" spans="1:14" ht="30">
      <c r="A107" s="52" t="s">
        <v>104</v>
      </c>
      <c r="B107" s="53" t="s">
        <v>105</v>
      </c>
      <c r="C107" s="35"/>
      <c r="D107" s="35" t="s">
        <v>5</v>
      </c>
      <c r="E107" s="36">
        <v>8</v>
      </c>
      <c r="F107" s="79"/>
      <c r="G107" s="38"/>
      <c r="H107" s="79"/>
      <c r="I107" s="79"/>
      <c r="J107" s="79"/>
      <c r="K107" s="79"/>
      <c r="L107" s="35">
        <v>2</v>
      </c>
      <c r="M107" s="15"/>
      <c r="N107" s="15"/>
    </row>
    <row r="108" spans="1:14" s="4" customFormat="1" ht="15.75">
      <c r="A108" s="58"/>
      <c r="B108" s="59"/>
      <c r="C108" s="60" t="s">
        <v>188</v>
      </c>
      <c r="D108" s="60"/>
      <c r="E108" s="76"/>
      <c r="F108" s="77" t="s">
        <v>189</v>
      </c>
      <c r="G108" s="81"/>
      <c r="H108" s="77" t="s">
        <v>189</v>
      </c>
      <c r="I108" s="77">
        <f>SUM(I107)</f>
        <v>0</v>
      </c>
      <c r="J108" s="77">
        <f>SUM(J107)</f>
        <v>0</v>
      </c>
      <c r="K108" s="77">
        <f>SUM(K107)</f>
        <v>0</v>
      </c>
      <c r="L108" s="60"/>
      <c r="M108" s="68"/>
      <c r="N108" s="68"/>
    </row>
    <row r="109" spans="1:14" s="4" customFormat="1" ht="15">
      <c r="A109" s="58"/>
      <c r="B109" s="59"/>
      <c r="C109" s="68"/>
      <c r="D109" s="68"/>
      <c r="E109" s="69"/>
      <c r="F109" s="70"/>
      <c r="G109" s="71"/>
      <c r="H109" s="70"/>
      <c r="I109" s="70"/>
      <c r="J109" s="70"/>
      <c r="K109" s="70"/>
      <c r="L109" s="68"/>
      <c r="M109" s="68"/>
      <c r="N109" s="68"/>
    </row>
    <row r="110" spans="1:14" s="4" customFormat="1" ht="15.75">
      <c r="A110" s="58"/>
      <c r="B110" s="72" t="s">
        <v>154</v>
      </c>
      <c r="C110" s="68"/>
      <c r="D110" s="68"/>
      <c r="E110" s="69"/>
      <c r="F110" s="70"/>
      <c r="G110" s="71"/>
      <c r="H110" s="70"/>
      <c r="I110" s="70"/>
      <c r="J110" s="70"/>
      <c r="K110" s="70"/>
      <c r="L110" s="68"/>
      <c r="M110" s="68"/>
      <c r="N110" s="68"/>
    </row>
    <row r="111" spans="1:14" ht="60.75">
      <c r="A111" s="52" t="s">
        <v>106</v>
      </c>
      <c r="B111" s="78" t="s">
        <v>193</v>
      </c>
      <c r="C111" s="35"/>
      <c r="D111" s="35" t="s">
        <v>5</v>
      </c>
      <c r="E111" s="36">
        <v>10</v>
      </c>
      <c r="F111" s="79"/>
      <c r="G111" s="38"/>
      <c r="H111" s="79"/>
      <c r="I111" s="79"/>
      <c r="J111" s="79"/>
      <c r="K111" s="79"/>
      <c r="L111" s="35">
        <v>3</v>
      </c>
      <c r="M111" s="15"/>
      <c r="N111" s="15"/>
    </row>
    <row r="112" spans="1:14" ht="15.75">
      <c r="A112" s="58"/>
      <c r="B112" s="109"/>
      <c r="C112" s="60" t="s">
        <v>188</v>
      </c>
      <c r="D112" s="60"/>
      <c r="E112" s="76"/>
      <c r="F112" s="77" t="s">
        <v>189</v>
      </c>
      <c r="G112" s="81"/>
      <c r="H112" s="77" t="s">
        <v>189</v>
      </c>
      <c r="I112" s="77">
        <f>SUM(I111)</f>
        <v>0</v>
      </c>
      <c r="J112" s="77">
        <f>SUM(J111)</f>
        <v>0</v>
      </c>
      <c r="K112" s="77">
        <f>SUM(K111)</f>
        <v>0</v>
      </c>
      <c r="L112" s="60"/>
      <c r="M112" s="15"/>
      <c r="N112" s="15"/>
    </row>
    <row r="113" spans="1:14" ht="15.75">
      <c r="A113" s="58"/>
      <c r="B113" s="109"/>
      <c r="C113" s="68"/>
      <c r="D113" s="68"/>
      <c r="E113" s="69"/>
      <c r="F113" s="70"/>
      <c r="G113" s="71"/>
      <c r="H113" s="70"/>
      <c r="I113" s="70"/>
      <c r="J113" s="70"/>
      <c r="K113" s="70"/>
      <c r="L113" s="68"/>
      <c r="M113" s="15"/>
      <c r="N113" s="15"/>
    </row>
    <row r="114" spans="1:14" ht="15.75">
      <c r="A114" s="58"/>
      <c r="B114" s="72" t="s">
        <v>155</v>
      </c>
      <c r="C114" s="68"/>
      <c r="D114" s="68"/>
      <c r="E114" s="69"/>
      <c r="F114" s="70"/>
      <c r="G114" s="71"/>
      <c r="H114" s="70"/>
      <c r="I114" s="70"/>
      <c r="J114" s="70"/>
      <c r="K114" s="70"/>
      <c r="L114" s="68"/>
      <c r="M114" s="15"/>
      <c r="N114" s="15"/>
    </row>
    <row r="115" spans="1:14" ht="60.75">
      <c r="A115" s="52" t="s">
        <v>107</v>
      </c>
      <c r="B115" s="78" t="s">
        <v>222</v>
      </c>
      <c r="C115" s="35"/>
      <c r="D115" s="35" t="s">
        <v>5</v>
      </c>
      <c r="E115" s="36">
        <v>8</v>
      </c>
      <c r="F115" s="79"/>
      <c r="G115" s="38"/>
      <c r="H115" s="79"/>
      <c r="I115" s="79"/>
      <c r="J115" s="79"/>
      <c r="K115" s="79"/>
      <c r="L115" s="35">
        <v>2</v>
      </c>
      <c r="M115" s="15"/>
      <c r="N115" s="15"/>
    </row>
    <row r="116" spans="1:14" ht="19.5" customHeight="1">
      <c r="A116" s="58"/>
      <c r="B116" s="109"/>
      <c r="C116" s="60" t="s">
        <v>188</v>
      </c>
      <c r="D116" s="60"/>
      <c r="E116" s="76"/>
      <c r="F116" s="77" t="s">
        <v>189</v>
      </c>
      <c r="G116" s="81"/>
      <c r="H116" s="77" t="s">
        <v>189</v>
      </c>
      <c r="I116" s="77">
        <f>SUM(I115)</f>
        <v>0</v>
      </c>
      <c r="J116" s="77">
        <f>SUM(J115)</f>
        <v>0</v>
      </c>
      <c r="K116" s="77">
        <f>SUM(K115)</f>
        <v>0</v>
      </c>
      <c r="L116" s="60"/>
      <c r="M116" s="15"/>
      <c r="N116" s="15"/>
    </row>
    <row r="117" spans="1:14" ht="20.25" customHeight="1">
      <c r="A117" s="58"/>
      <c r="B117" s="109"/>
      <c r="C117" s="68"/>
      <c r="D117" s="68"/>
      <c r="E117" s="69"/>
      <c r="F117" s="70"/>
      <c r="G117" s="71"/>
      <c r="H117" s="70"/>
      <c r="I117" s="70"/>
      <c r="J117" s="70"/>
      <c r="K117" s="70"/>
      <c r="L117" s="68"/>
      <c r="M117" s="15"/>
      <c r="N117" s="15"/>
    </row>
    <row r="118" spans="1:14" ht="21" customHeight="1">
      <c r="A118" s="58"/>
      <c r="B118" s="72" t="s">
        <v>156</v>
      </c>
      <c r="C118" s="68"/>
      <c r="D118" s="68"/>
      <c r="E118" s="69"/>
      <c r="F118" s="70"/>
      <c r="G118" s="71"/>
      <c r="H118" s="70"/>
      <c r="I118" s="70"/>
      <c r="J118" s="70"/>
      <c r="K118" s="70"/>
      <c r="L118" s="68"/>
      <c r="M118" s="15"/>
      <c r="N118" s="15"/>
    </row>
    <row r="119" spans="1:14" ht="31.5">
      <c r="A119" s="52" t="s">
        <v>108</v>
      </c>
      <c r="B119" s="91" t="s">
        <v>198</v>
      </c>
      <c r="C119" s="35"/>
      <c r="D119" s="35" t="s">
        <v>5</v>
      </c>
      <c r="E119" s="36">
        <v>2</v>
      </c>
      <c r="F119" s="79"/>
      <c r="G119" s="38"/>
      <c r="H119" s="79"/>
      <c r="I119" s="79"/>
      <c r="J119" s="79"/>
      <c r="K119" s="79"/>
      <c r="L119" s="35">
        <v>1</v>
      </c>
      <c r="M119" s="15"/>
      <c r="N119" s="15"/>
    </row>
    <row r="120" spans="1:14" ht="15.75">
      <c r="A120" s="58"/>
      <c r="B120" s="110"/>
      <c r="C120" s="60" t="s">
        <v>188</v>
      </c>
      <c r="D120" s="60"/>
      <c r="E120" s="76"/>
      <c r="F120" s="77" t="s">
        <v>189</v>
      </c>
      <c r="G120" s="81"/>
      <c r="H120" s="77" t="s">
        <v>189</v>
      </c>
      <c r="I120" s="77">
        <f>SUM(I119)</f>
        <v>0</v>
      </c>
      <c r="J120" s="77">
        <f>SUM(J119)</f>
        <v>0</v>
      </c>
      <c r="K120" s="77">
        <f>SUM(K119)</f>
        <v>0</v>
      </c>
      <c r="L120" s="60"/>
      <c r="M120" s="15"/>
      <c r="N120" s="15"/>
    </row>
    <row r="121" spans="1:14" ht="15.75">
      <c r="A121" s="58"/>
      <c r="B121" s="110"/>
      <c r="C121" s="68"/>
      <c r="D121" s="68"/>
      <c r="E121" s="69"/>
      <c r="F121" s="70"/>
      <c r="G121" s="71"/>
      <c r="H121" s="70"/>
      <c r="I121" s="70"/>
      <c r="J121" s="70"/>
      <c r="K121" s="70"/>
      <c r="L121" s="68"/>
      <c r="M121" s="15"/>
      <c r="N121" s="15"/>
    </row>
    <row r="122" spans="1:14" s="7" customFormat="1" ht="15.75">
      <c r="A122" s="111"/>
      <c r="B122" s="19" t="s">
        <v>157</v>
      </c>
      <c r="C122" s="112"/>
      <c r="D122" s="112"/>
      <c r="E122" s="19"/>
      <c r="F122" s="113"/>
      <c r="G122" s="114"/>
      <c r="H122" s="113"/>
      <c r="I122" s="113"/>
      <c r="J122" s="113"/>
      <c r="K122" s="113"/>
      <c r="L122" s="112"/>
      <c r="M122" s="115"/>
      <c r="N122" s="115"/>
    </row>
    <row r="123" spans="1:14" ht="47.25">
      <c r="A123" s="52" t="s">
        <v>109</v>
      </c>
      <c r="B123" s="78" t="s">
        <v>235</v>
      </c>
      <c r="C123" s="35"/>
      <c r="D123" s="35" t="s">
        <v>5</v>
      </c>
      <c r="E123" s="36">
        <v>2</v>
      </c>
      <c r="F123" s="79"/>
      <c r="G123" s="38"/>
      <c r="H123" s="79"/>
      <c r="I123" s="79"/>
      <c r="J123" s="79"/>
      <c r="K123" s="79"/>
      <c r="L123" s="35">
        <v>1</v>
      </c>
      <c r="M123" s="15"/>
      <c r="N123" s="15"/>
    </row>
    <row r="124" spans="1:14" ht="15.75">
      <c r="A124" s="58"/>
      <c r="B124" s="109"/>
      <c r="C124" s="60" t="s">
        <v>188</v>
      </c>
      <c r="D124" s="60"/>
      <c r="E124" s="76"/>
      <c r="F124" s="77" t="s">
        <v>189</v>
      </c>
      <c r="G124" s="81"/>
      <c r="H124" s="77" t="s">
        <v>189</v>
      </c>
      <c r="I124" s="77">
        <f>SUM(I123)</f>
        <v>0</v>
      </c>
      <c r="J124" s="77">
        <f>SUM(J123)</f>
        <v>0</v>
      </c>
      <c r="K124" s="77">
        <f>SUM(K123)</f>
        <v>0</v>
      </c>
      <c r="L124" s="60"/>
      <c r="M124" s="15"/>
      <c r="N124" s="15"/>
    </row>
    <row r="125" spans="1:14" ht="15.75">
      <c r="A125" s="58"/>
      <c r="B125" s="109"/>
      <c r="C125" s="68"/>
      <c r="D125" s="68"/>
      <c r="E125" s="69"/>
      <c r="F125" s="70"/>
      <c r="G125" s="71"/>
      <c r="H125" s="70"/>
      <c r="I125" s="70"/>
      <c r="J125" s="70"/>
      <c r="K125" s="70"/>
      <c r="L125" s="68"/>
      <c r="M125" s="15"/>
      <c r="N125" s="15"/>
    </row>
    <row r="126" spans="1:14" ht="15.75">
      <c r="A126" s="58"/>
      <c r="B126" s="72" t="s">
        <v>158</v>
      </c>
      <c r="C126" s="68"/>
      <c r="D126" s="68"/>
      <c r="E126" s="69"/>
      <c r="F126" s="70"/>
      <c r="G126" s="71"/>
      <c r="H126" s="70"/>
      <c r="I126" s="70"/>
      <c r="J126" s="70"/>
      <c r="K126" s="70"/>
      <c r="L126" s="68"/>
      <c r="M126" s="15"/>
      <c r="N126" s="15"/>
    </row>
    <row r="127" spans="1:14" ht="63" customHeight="1">
      <c r="A127" s="52" t="s">
        <v>110</v>
      </c>
      <c r="B127" s="78" t="s">
        <v>137</v>
      </c>
      <c r="C127" s="35"/>
      <c r="D127" s="35" t="s">
        <v>5</v>
      </c>
      <c r="E127" s="36">
        <v>50</v>
      </c>
      <c r="F127" s="79"/>
      <c r="G127" s="38"/>
      <c r="H127" s="79"/>
      <c r="I127" s="79"/>
      <c r="J127" s="79"/>
      <c r="K127" s="79"/>
      <c r="L127" s="35">
        <v>5</v>
      </c>
      <c r="M127" s="15"/>
      <c r="N127" s="15"/>
    </row>
    <row r="128" spans="1:14" ht="47.25">
      <c r="A128" s="52" t="s">
        <v>111</v>
      </c>
      <c r="B128" s="78" t="s">
        <v>112</v>
      </c>
      <c r="C128" s="92"/>
      <c r="D128" s="93" t="s">
        <v>5</v>
      </c>
      <c r="E128" s="94">
        <v>10</v>
      </c>
      <c r="F128" s="97"/>
      <c r="G128" s="96"/>
      <c r="H128" s="97"/>
      <c r="I128" s="97"/>
      <c r="J128" s="97"/>
      <c r="K128" s="97"/>
      <c r="L128" s="93">
        <v>1</v>
      </c>
      <c r="M128" s="15"/>
      <c r="N128" s="15"/>
    </row>
    <row r="129" spans="1:14" s="4" customFormat="1" ht="15.75">
      <c r="A129" s="58"/>
      <c r="B129" s="109"/>
      <c r="C129" s="60" t="s">
        <v>188</v>
      </c>
      <c r="D129" s="60"/>
      <c r="E129" s="76"/>
      <c r="F129" s="77" t="s">
        <v>189</v>
      </c>
      <c r="G129" s="81"/>
      <c r="H129" s="77" t="s">
        <v>189</v>
      </c>
      <c r="I129" s="77">
        <f>SUM(I127:I128)</f>
        <v>0</v>
      </c>
      <c r="J129" s="77">
        <f>SUM(J127:J128)</f>
        <v>0</v>
      </c>
      <c r="K129" s="77">
        <f>SUM(K127:K128)</f>
        <v>0</v>
      </c>
      <c r="L129" s="60"/>
      <c r="M129" s="68"/>
      <c r="N129" s="68"/>
    </row>
    <row r="130" spans="1:14" s="4" customFormat="1" ht="15.75">
      <c r="A130" s="58"/>
      <c r="B130" s="109"/>
      <c r="C130" s="68"/>
      <c r="D130" s="68"/>
      <c r="E130" s="69"/>
      <c r="F130" s="70"/>
      <c r="G130" s="71"/>
      <c r="H130" s="70"/>
      <c r="I130" s="70"/>
      <c r="J130" s="70"/>
      <c r="K130" s="70"/>
      <c r="L130" s="68"/>
      <c r="M130" s="68"/>
      <c r="N130" s="68"/>
    </row>
    <row r="131" spans="1:14" s="4" customFormat="1" ht="15.75">
      <c r="A131" s="58"/>
      <c r="B131" s="72" t="s">
        <v>159</v>
      </c>
      <c r="C131" s="68"/>
      <c r="D131" s="68"/>
      <c r="E131" s="69"/>
      <c r="F131" s="70"/>
      <c r="G131" s="71"/>
      <c r="H131" s="70"/>
      <c r="I131" s="70"/>
      <c r="J131" s="70"/>
      <c r="K131" s="70"/>
      <c r="L131" s="68"/>
      <c r="M131" s="68"/>
      <c r="N131" s="68"/>
    </row>
    <row r="132" spans="1:14" ht="17.25" customHeight="1">
      <c r="A132" s="52" t="s">
        <v>113</v>
      </c>
      <c r="B132" s="60" t="s">
        <v>33</v>
      </c>
      <c r="C132" s="35"/>
      <c r="D132" s="35"/>
      <c r="E132" s="36"/>
      <c r="F132" s="79"/>
      <c r="G132" s="36"/>
      <c r="H132" s="79"/>
      <c r="I132" s="79"/>
      <c r="J132" s="79"/>
      <c r="K132" s="79"/>
      <c r="L132" s="35"/>
      <c r="M132" s="15"/>
      <c r="N132" s="15"/>
    </row>
    <row r="133" spans="1:14" ht="60">
      <c r="A133" s="80" t="s">
        <v>114</v>
      </c>
      <c r="B133" s="39" t="s">
        <v>225</v>
      </c>
      <c r="C133" s="40"/>
      <c r="D133" s="40" t="s">
        <v>5</v>
      </c>
      <c r="E133" s="41">
        <v>3</v>
      </c>
      <c r="F133" s="44"/>
      <c r="G133" s="43"/>
      <c r="H133" s="44"/>
      <c r="I133" s="44"/>
      <c r="J133" s="44"/>
      <c r="K133" s="44"/>
      <c r="L133" s="40">
        <v>1</v>
      </c>
      <c r="M133" s="15"/>
      <c r="N133" s="15"/>
    </row>
    <row r="134" spans="1:14" ht="76.5" customHeight="1">
      <c r="A134" s="50" t="s">
        <v>115</v>
      </c>
      <c r="B134" s="51" t="s">
        <v>226</v>
      </c>
      <c r="C134" s="46"/>
      <c r="D134" s="46" t="s">
        <v>5</v>
      </c>
      <c r="E134" s="23">
        <v>3</v>
      </c>
      <c r="F134" s="49"/>
      <c r="G134" s="48"/>
      <c r="H134" s="49"/>
      <c r="I134" s="49"/>
      <c r="J134" s="49"/>
      <c r="K134" s="49"/>
      <c r="L134" s="46">
        <v>1</v>
      </c>
      <c r="M134" s="15"/>
      <c r="N134" s="15"/>
    </row>
    <row r="135" spans="1:14" ht="60">
      <c r="A135" s="152" t="s">
        <v>117</v>
      </c>
      <c r="B135" s="153" t="s">
        <v>227</v>
      </c>
      <c r="C135" s="54"/>
      <c r="D135" s="30" t="s">
        <v>5</v>
      </c>
      <c r="E135" s="31">
        <v>6</v>
      </c>
      <c r="F135" s="57"/>
      <c r="G135" s="56"/>
      <c r="H135" s="57"/>
      <c r="I135" s="57"/>
      <c r="J135" s="57"/>
      <c r="K135" s="57"/>
      <c r="L135" s="30">
        <v>1</v>
      </c>
      <c r="M135" s="15"/>
      <c r="N135" s="15"/>
    </row>
    <row r="136" spans="1:14" ht="60">
      <c r="A136" s="52" t="s">
        <v>236</v>
      </c>
      <c r="B136" s="53" t="s">
        <v>237</v>
      </c>
      <c r="C136" s="35"/>
      <c r="D136" s="35" t="s">
        <v>5</v>
      </c>
      <c r="E136" s="36">
        <v>3</v>
      </c>
      <c r="F136" s="79"/>
      <c r="G136" s="38"/>
      <c r="H136" s="79"/>
      <c r="I136" s="79"/>
      <c r="J136" s="79"/>
      <c r="K136" s="79"/>
      <c r="L136" s="35">
        <v>1</v>
      </c>
      <c r="M136" s="15"/>
      <c r="N136" s="15"/>
    </row>
    <row r="137" spans="1:14" ht="15.75">
      <c r="A137" s="58"/>
      <c r="B137" s="59"/>
      <c r="C137" s="154" t="s">
        <v>188</v>
      </c>
      <c r="D137" s="154"/>
      <c r="E137" s="155"/>
      <c r="F137" s="156" t="s">
        <v>189</v>
      </c>
      <c r="G137" s="157"/>
      <c r="H137" s="156" t="s">
        <v>189</v>
      </c>
      <c r="I137" s="156">
        <f>SUM(I133:I135)</f>
        <v>0</v>
      </c>
      <c r="J137" s="156">
        <f>SUM(J133:J135)</f>
        <v>0</v>
      </c>
      <c r="K137" s="156">
        <f>SUM(K133:K135)</f>
        <v>0</v>
      </c>
      <c r="L137" s="154"/>
      <c r="M137" s="15"/>
      <c r="N137" s="15"/>
    </row>
    <row r="138" spans="1:14" ht="15">
      <c r="A138" s="58"/>
      <c r="B138" s="59"/>
      <c r="C138" s="68"/>
      <c r="D138" s="68"/>
      <c r="E138" s="69"/>
      <c r="F138" s="70"/>
      <c r="G138" s="71"/>
      <c r="H138" s="70"/>
      <c r="I138" s="70"/>
      <c r="J138" s="70"/>
      <c r="K138" s="70"/>
      <c r="L138" s="68"/>
      <c r="M138" s="15"/>
      <c r="N138" s="15"/>
    </row>
    <row r="139" spans="1:14" ht="15.75">
      <c r="A139" s="58"/>
      <c r="B139" s="72" t="s">
        <v>160</v>
      </c>
      <c r="C139" s="68"/>
      <c r="D139" s="68"/>
      <c r="E139" s="69"/>
      <c r="F139" s="70"/>
      <c r="G139" s="71"/>
      <c r="H139" s="70"/>
      <c r="I139" s="70"/>
      <c r="J139" s="70"/>
      <c r="K139" s="70"/>
      <c r="L139" s="68"/>
      <c r="M139" s="15"/>
      <c r="N139" s="15"/>
    </row>
    <row r="140" spans="1:14" ht="17.25" customHeight="1">
      <c r="A140" s="52" t="s">
        <v>118</v>
      </c>
      <c r="B140" s="60" t="s">
        <v>34</v>
      </c>
      <c r="C140" s="35"/>
      <c r="D140" s="35"/>
      <c r="E140" s="36"/>
      <c r="F140" s="79"/>
      <c r="G140" s="36"/>
      <c r="H140" s="79"/>
      <c r="I140" s="79"/>
      <c r="J140" s="79"/>
      <c r="K140" s="79"/>
      <c r="L140" s="35"/>
      <c r="M140" s="15"/>
      <c r="N140" s="15"/>
    </row>
    <row r="141" spans="1:14" ht="45">
      <c r="A141" s="80" t="s">
        <v>119</v>
      </c>
      <c r="B141" s="39" t="s">
        <v>120</v>
      </c>
      <c r="C141" s="40"/>
      <c r="D141" s="40" t="s">
        <v>5</v>
      </c>
      <c r="E141" s="41">
        <v>10</v>
      </c>
      <c r="F141" s="44"/>
      <c r="G141" s="43"/>
      <c r="H141" s="44"/>
      <c r="I141" s="44"/>
      <c r="J141" s="44"/>
      <c r="K141" s="44"/>
      <c r="L141" s="40">
        <v>5</v>
      </c>
      <c r="M141" s="15"/>
      <c r="N141" s="15"/>
    </row>
    <row r="142" spans="1:14" ht="50.25" customHeight="1">
      <c r="A142" s="50" t="s">
        <v>121</v>
      </c>
      <c r="B142" s="51" t="s">
        <v>192</v>
      </c>
      <c r="C142" s="30"/>
      <c r="D142" s="30" t="s">
        <v>5</v>
      </c>
      <c r="E142" s="31">
        <v>20</v>
      </c>
      <c r="F142" s="57"/>
      <c r="G142" s="56"/>
      <c r="H142" s="57"/>
      <c r="I142" s="57"/>
      <c r="J142" s="57"/>
      <c r="K142" s="57"/>
      <c r="L142" s="30">
        <v>5</v>
      </c>
      <c r="M142" s="15"/>
      <c r="N142" s="15"/>
    </row>
    <row r="143" spans="1:14" ht="30">
      <c r="A143" s="52" t="s">
        <v>138</v>
      </c>
      <c r="B143" s="53" t="s">
        <v>116</v>
      </c>
      <c r="C143" s="35"/>
      <c r="D143" s="35" t="s">
        <v>5</v>
      </c>
      <c r="E143" s="36">
        <v>5</v>
      </c>
      <c r="F143" s="79"/>
      <c r="G143" s="38"/>
      <c r="H143" s="79"/>
      <c r="I143" s="79"/>
      <c r="J143" s="79"/>
      <c r="K143" s="79"/>
      <c r="L143" s="35">
        <v>2</v>
      </c>
      <c r="M143" s="15"/>
      <c r="N143" s="15"/>
    </row>
    <row r="144" spans="1:14" ht="19.5" customHeight="1">
      <c r="A144" s="58"/>
      <c r="B144" s="59"/>
      <c r="C144" s="60" t="s">
        <v>188</v>
      </c>
      <c r="D144" s="60"/>
      <c r="E144" s="76"/>
      <c r="F144" s="77" t="s">
        <v>189</v>
      </c>
      <c r="G144" s="81"/>
      <c r="H144" s="77" t="s">
        <v>189</v>
      </c>
      <c r="I144" s="77">
        <f>SUM(I141:I143)</f>
        <v>0</v>
      </c>
      <c r="J144" s="77">
        <f>SUM(J141:J143)</f>
        <v>0</v>
      </c>
      <c r="K144" s="77">
        <f>SUM(K141:K143)</f>
        <v>0</v>
      </c>
      <c r="L144" s="60"/>
      <c r="M144" s="15"/>
      <c r="N144" s="15"/>
    </row>
    <row r="145" spans="1:14" ht="22.5" customHeight="1">
      <c r="A145" s="58"/>
      <c r="B145" s="59"/>
      <c r="C145" s="68"/>
      <c r="D145" s="68"/>
      <c r="E145" s="69"/>
      <c r="F145" s="70"/>
      <c r="G145" s="71"/>
      <c r="H145" s="70"/>
      <c r="I145" s="70"/>
      <c r="J145" s="70"/>
      <c r="K145" s="70"/>
      <c r="L145" s="68"/>
      <c r="M145" s="15"/>
      <c r="N145" s="15"/>
    </row>
    <row r="146" spans="1:14" ht="28.5" customHeight="1">
      <c r="A146" s="58"/>
      <c r="B146" s="72" t="s">
        <v>161</v>
      </c>
      <c r="C146" s="68"/>
      <c r="D146" s="68"/>
      <c r="E146" s="69"/>
      <c r="F146" s="70"/>
      <c r="G146" s="71"/>
      <c r="H146" s="70"/>
      <c r="I146" s="70"/>
      <c r="J146" s="70"/>
      <c r="K146" s="70"/>
      <c r="L146" s="68"/>
      <c r="M146" s="15"/>
      <c r="N146" s="15"/>
    </row>
    <row r="147" spans="1:12" ht="45.75">
      <c r="A147" s="126" t="s">
        <v>122</v>
      </c>
      <c r="B147" s="132" t="s">
        <v>215</v>
      </c>
      <c r="C147" s="128"/>
      <c r="D147" s="128" t="s">
        <v>5</v>
      </c>
      <c r="E147" s="129">
        <v>300</v>
      </c>
      <c r="F147" s="130"/>
      <c r="G147" s="131"/>
      <c r="H147" s="130"/>
      <c r="I147" s="130"/>
      <c r="J147" s="130"/>
      <c r="K147" s="130"/>
      <c r="L147" s="128">
        <v>10</v>
      </c>
    </row>
    <row r="148" spans="1:14" ht="15.75">
      <c r="A148" s="58"/>
      <c r="B148" s="109"/>
      <c r="C148" s="60"/>
      <c r="D148" s="60"/>
      <c r="E148" s="76"/>
      <c r="F148" s="77" t="s">
        <v>189</v>
      </c>
      <c r="G148" s="81"/>
      <c r="H148" s="77" t="s">
        <v>189</v>
      </c>
      <c r="I148" s="77">
        <f>SUM(I147)</f>
        <v>0</v>
      </c>
      <c r="J148" s="77">
        <f>SUM(J147)</f>
        <v>0</v>
      </c>
      <c r="K148" s="77">
        <f>SUM(K147)</f>
        <v>0</v>
      </c>
      <c r="L148" s="60"/>
      <c r="M148" s="15"/>
      <c r="N148" s="15"/>
    </row>
    <row r="149" spans="1:14" ht="15.75">
      <c r="A149" s="58"/>
      <c r="B149" s="109"/>
      <c r="C149" s="68"/>
      <c r="D149" s="68"/>
      <c r="E149" s="69"/>
      <c r="F149" s="70"/>
      <c r="G149" s="71"/>
      <c r="H149" s="70"/>
      <c r="I149" s="70"/>
      <c r="J149" s="70"/>
      <c r="K149" s="70"/>
      <c r="L149" s="68"/>
      <c r="M149" s="15"/>
      <c r="N149" s="15"/>
    </row>
    <row r="150" spans="1:14" ht="15.75">
      <c r="A150" s="58"/>
      <c r="B150" s="72" t="s">
        <v>162</v>
      </c>
      <c r="C150" s="68"/>
      <c r="D150" s="68"/>
      <c r="E150" s="69"/>
      <c r="F150" s="70"/>
      <c r="G150" s="71"/>
      <c r="H150" s="70"/>
      <c r="I150" s="70"/>
      <c r="J150" s="70"/>
      <c r="K150" s="70"/>
      <c r="L150" s="68"/>
      <c r="M150" s="15"/>
      <c r="N150" s="15"/>
    </row>
    <row r="151" spans="1:14" ht="34.5" customHeight="1">
      <c r="A151" s="52" t="s">
        <v>123</v>
      </c>
      <c r="B151" s="53" t="s">
        <v>191</v>
      </c>
      <c r="C151" s="35"/>
      <c r="D151" s="35" t="s">
        <v>5</v>
      </c>
      <c r="E151" s="36">
        <v>4</v>
      </c>
      <c r="F151" s="79"/>
      <c r="G151" s="38"/>
      <c r="H151" s="79"/>
      <c r="I151" s="79"/>
      <c r="J151" s="79"/>
      <c r="K151" s="79"/>
      <c r="L151" s="35">
        <v>2</v>
      </c>
      <c r="M151" s="15"/>
      <c r="N151" s="15"/>
    </row>
    <row r="152" spans="1:14" ht="15.75">
      <c r="A152" s="58"/>
      <c r="B152" s="59"/>
      <c r="C152" s="60" t="s">
        <v>188</v>
      </c>
      <c r="D152" s="60"/>
      <c r="E152" s="76"/>
      <c r="F152" s="77" t="s">
        <v>189</v>
      </c>
      <c r="G152" s="81"/>
      <c r="H152" s="77" t="s">
        <v>189</v>
      </c>
      <c r="I152" s="77">
        <f>SUM(I151)</f>
        <v>0</v>
      </c>
      <c r="J152" s="77">
        <f>SUM(J151)</f>
        <v>0</v>
      </c>
      <c r="K152" s="77">
        <f>SUM(K151)</f>
        <v>0</v>
      </c>
      <c r="L152" s="60"/>
      <c r="M152" s="15"/>
      <c r="N152" s="15"/>
    </row>
    <row r="153" spans="1:14" ht="15">
      <c r="A153" s="58"/>
      <c r="B153" s="59"/>
      <c r="C153" s="68"/>
      <c r="D153" s="68"/>
      <c r="E153" s="69"/>
      <c r="F153" s="70"/>
      <c r="G153" s="71"/>
      <c r="H153" s="70"/>
      <c r="I153" s="70"/>
      <c r="J153" s="70"/>
      <c r="K153" s="70"/>
      <c r="L153" s="68"/>
      <c r="M153" s="15"/>
      <c r="N153" s="15"/>
    </row>
    <row r="154" spans="1:14" ht="15.75">
      <c r="A154" s="58"/>
      <c r="B154" s="72" t="s">
        <v>163</v>
      </c>
      <c r="C154" s="68"/>
      <c r="D154" s="68"/>
      <c r="E154" s="69"/>
      <c r="F154" s="70"/>
      <c r="G154" s="71"/>
      <c r="H154" s="70"/>
      <c r="I154" s="70"/>
      <c r="J154" s="70"/>
      <c r="K154" s="70"/>
      <c r="L154" s="68"/>
      <c r="M154" s="15"/>
      <c r="N154" s="15"/>
    </row>
    <row r="155" spans="1:12" ht="30.75">
      <c r="A155" s="126" t="s">
        <v>124</v>
      </c>
      <c r="B155" s="132" t="s">
        <v>212</v>
      </c>
      <c r="C155" s="128"/>
      <c r="D155" s="128" t="s">
        <v>5</v>
      </c>
      <c r="E155" s="129">
        <f>5+5</f>
        <v>10</v>
      </c>
      <c r="F155" s="130"/>
      <c r="G155" s="131"/>
      <c r="H155" s="130"/>
      <c r="I155" s="130"/>
      <c r="J155" s="130"/>
      <c r="K155" s="130"/>
      <c r="L155" s="128">
        <f>2+3</f>
        <v>5</v>
      </c>
    </row>
    <row r="156" spans="1:12" ht="19.5" customHeight="1">
      <c r="A156" s="133"/>
      <c r="B156" s="142"/>
      <c r="C156" s="127" t="s">
        <v>188</v>
      </c>
      <c r="D156" s="127"/>
      <c r="E156" s="135"/>
      <c r="F156" s="136" t="s">
        <v>189</v>
      </c>
      <c r="G156" s="137"/>
      <c r="H156" s="136" t="s">
        <v>189</v>
      </c>
      <c r="I156" s="136">
        <f>SUM(I155)</f>
        <v>0</v>
      </c>
      <c r="J156" s="136">
        <f>SUM(J155)</f>
        <v>0</v>
      </c>
      <c r="K156" s="136">
        <f>SUM(K155)</f>
        <v>0</v>
      </c>
      <c r="L156" s="127"/>
    </row>
    <row r="157" spans="1:12" ht="19.5" customHeight="1">
      <c r="A157" s="133"/>
      <c r="B157" s="142"/>
      <c r="C157" s="134"/>
      <c r="D157" s="134"/>
      <c r="E157" s="141"/>
      <c r="F157" s="145"/>
      <c r="G157" s="146"/>
      <c r="H157" s="145"/>
      <c r="I157" s="145"/>
      <c r="J157" s="145"/>
      <c r="K157" s="145"/>
      <c r="L157" s="134"/>
    </row>
    <row r="158" spans="1:12" ht="19.5" customHeight="1">
      <c r="A158" s="133"/>
      <c r="B158" s="143" t="s">
        <v>164</v>
      </c>
      <c r="C158" s="4"/>
      <c r="D158" s="4"/>
      <c r="E158" s="138"/>
      <c r="F158" s="139"/>
      <c r="G158" s="140"/>
      <c r="H158" s="139"/>
      <c r="I158" s="139"/>
      <c r="J158" s="139"/>
      <c r="K158" s="139"/>
      <c r="L158" s="4"/>
    </row>
    <row r="159" spans="1:12" ht="30.75">
      <c r="A159" s="126" t="s">
        <v>125</v>
      </c>
      <c r="B159" s="132" t="s">
        <v>213</v>
      </c>
      <c r="C159" s="128"/>
      <c r="D159" s="128" t="s">
        <v>5</v>
      </c>
      <c r="E159" s="129">
        <v>10</v>
      </c>
      <c r="F159" s="130"/>
      <c r="G159" s="131"/>
      <c r="H159" s="130"/>
      <c r="I159" s="130"/>
      <c r="J159" s="130"/>
      <c r="K159" s="130"/>
      <c r="L159" s="128">
        <v>2</v>
      </c>
    </row>
    <row r="160" spans="1:12" ht="19.5" customHeight="1">
      <c r="A160" s="133"/>
      <c r="B160" s="142"/>
      <c r="C160" s="127" t="s">
        <v>188</v>
      </c>
      <c r="D160" s="127"/>
      <c r="E160" s="135"/>
      <c r="F160" s="136" t="s">
        <v>189</v>
      </c>
      <c r="G160" s="137"/>
      <c r="H160" s="136" t="s">
        <v>189</v>
      </c>
      <c r="I160" s="136">
        <f>SUM(I159)</f>
        <v>0</v>
      </c>
      <c r="J160" s="136">
        <f>SUM(J159)</f>
        <v>0</v>
      </c>
      <c r="K160" s="136">
        <f>SUM(K159)</f>
        <v>0</v>
      </c>
      <c r="L160" s="127"/>
    </row>
    <row r="161" spans="1:12" ht="19.5" customHeight="1">
      <c r="A161" s="133"/>
      <c r="B161" s="142"/>
      <c r="C161" s="134"/>
      <c r="D161" s="134"/>
      <c r="E161" s="141"/>
      <c r="F161" s="145"/>
      <c r="G161" s="146"/>
      <c r="H161" s="145"/>
      <c r="I161" s="145"/>
      <c r="J161" s="145"/>
      <c r="K161" s="145"/>
      <c r="L161" s="134"/>
    </row>
    <row r="162" spans="1:12" ht="19.5" customHeight="1">
      <c r="A162" s="133"/>
      <c r="B162" s="143" t="s">
        <v>165</v>
      </c>
      <c r="C162" s="4"/>
      <c r="D162" s="4"/>
      <c r="E162" s="138"/>
      <c r="F162" s="139"/>
      <c r="G162" s="140"/>
      <c r="H162" s="139"/>
      <c r="I162" s="139"/>
      <c r="J162" s="139"/>
      <c r="K162" s="139"/>
      <c r="L162" s="4"/>
    </row>
    <row r="163" spans="1:12" ht="48" customHeight="1">
      <c r="A163" s="126" t="s">
        <v>202</v>
      </c>
      <c r="B163" s="132" t="s">
        <v>214</v>
      </c>
      <c r="C163" s="128"/>
      <c r="D163" s="128" t="s">
        <v>5</v>
      </c>
      <c r="E163" s="129">
        <v>5</v>
      </c>
      <c r="F163" s="130"/>
      <c r="G163" s="131"/>
      <c r="H163" s="130"/>
      <c r="I163" s="130"/>
      <c r="J163" s="130"/>
      <c r="K163" s="130"/>
      <c r="L163" s="128">
        <v>2</v>
      </c>
    </row>
    <row r="164" spans="1:14" ht="19.5" customHeight="1">
      <c r="A164" s="58"/>
      <c r="B164" s="109"/>
      <c r="C164" s="60" t="s">
        <v>188</v>
      </c>
      <c r="D164" s="60"/>
      <c r="E164" s="76"/>
      <c r="F164" s="77" t="s">
        <v>189</v>
      </c>
      <c r="G164" s="81"/>
      <c r="H164" s="77" t="s">
        <v>189</v>
      </c>
      <c r="I164" s="77">
        <f>SUM(I163)</f>
        <v>0</v>
      </c>
      <c r="J164" s="77">
        <f>SUM(J163)</f>
        <v>0</v>
      </c>
      <c r="K164" s="77">
        <f>SUM(K163)</f>
        <v>0</v>
      </c>
      <c r="L164" s="60"/>
      <c r="M164" s="15"/>
      <c r="N164" s="15"/>
    </row>
    <row r="165" spans="1:14" ht="19.5" customHeight="1">
      <c r="A165" s="58"/>
      <c r="B165" s="109"/>
      <c r="C165" s="112"/>
      <c r="D165" s="112"/>
      <c r="E165" s="19"/>
      <c r="F165" s="113"/>
      <c r="G165" s="114"/>
      <c r="H165" s="113"/>
      <c r="I165" s="113"/>
      <c r="J165" s="113"/>
      <c r="K165" s="113"/>
      <c r="L165" s="112"/>
      <c r="M165" s="15"/>
      <c r="N165" s="15"/>
    </row>
    <row r="166" spans="1:14" ht="15.75">
      <c r="A166" s="58"/>
      <c r="B166" s="72" t="s">
        <v>166</v>
      </c>
      <c r="C166" s="68"/>
      <c r="D166" s="68"/>
      <c r="E166" s="69"/>
      <c r="F166" s="70"/>
      <c r="G166" s="71"/>
      <c r="H166" s="70"/>
      <c r="I166" s="70"/>
      <c r="J166" s="70"/>
      <c r="K166" s="70"/>
      <c r="L166" s="68"/>
      <c r="M166" s="15"/>
      <c r="N166" s="15"/>
    </row>
    <row r="167" spans="1:14" ht="78.75">
      <c r="A167" s="52" t="s">
        <v>238</v>
      </c>
      <c r="B167" s="116" t="s">
        <v>241</v>
      </c>
      <c r="C167" s="75"/>
      <c r="D167" s="75" t="s">
        <v>5</v>
      </c>
      <c r="E167" s="62">
        <v>50</v>
      </c>
      <c r="F167" s="65"/>
      <c r="G167" s="64"/>
      <c r="H167" s="65"/>
      <c r="I167" s="65"/>
      <c r="J167" s="65"/>
      <c r="K167" s="65"/>
      <c r="L167" s="67">
        <v>5</v>
      </c>
      <c r="M167" s="15"/>
      <c r="N167" s="15"/>
    </row>
    <row r="168" spans="1:14" ht="78.75">
      <c r="A168" s="52" t="s">
        <v>239</v>
      </c>
      <c r="B168" s="78" t="s">
        <v>242</v>
      </c>
      <c r="C168" s="35"/>
      <c r="D168" s="35" t="s">
        <v>5</v>
      </c>
      <c r="E168" s="36">
        <v>20</v>
      </c>
      <c r="F168" s="79"/>
      <c r="G168" s="38"/>
      <c r="H168" s="79"/>
      <c r="I168" s="79"/>
      <c r="J168" s="79"/>
      <c r="K168" s="79"/>
      <c r="L168" s="35">
        <v>5</v>
      </c>
      <c r="M168" s="15"/>
      <c r="N168" s="15"/>
    </row>
    <row r="169" spans="1:14" ht="78.75">
      <c r="A169" s="52" t="s">
        <v>240</v>
      </c>
      <c r="B169" s="78" t="s">
        <v>252</v>
      </c>
      <c r="C169" s="35"/>
      <c r="D169" s="35" t="s">
        <v>5</v>
      </c>
      <c r="E169" s="36">
        <v>10</v>
      </c>
      <c r="F169" s="79"/>
      <c r="G169" s="38"/>
      <c r="H169" s="79"/>
      <c r="I169" s="79"/>
      <c r="J169" s="79"/>
      <c r="K169" s="79"/>
      <c r="L169" s="35">
        <v>2</v>
      </c>
      <c r="M169" s="15"/>
      <c r="N169" s="15"/>
    </row>
    <row r="170" spans="1:14" ht="15" customHeight="1">
      <c r="A170" s="117"/>
      <c r="B170" s="109"/>
      <c r="C170" s="60" t="s">
        <v>188</v>
      </c>
      <c r="D170" s="60"/>
      <c r="E170" s="76"/>
      <c r="F170" s="77" t="s">
        <v>189</v>
      </c>
      <c r="G170" s="81"/>
      <c r="H170" s="77" t="s">
        <v>189</v>
      </c>
      <c r="I170" s="77">
        <f>SUM(I167)</f>
        <v>0</v>
      </c>
      <c r="J170" s="77">
        <f>SUM(J167)</f>
        <v>0</v>
      </c>
      <c r="K170" s="77">
        <f>SUM(K167)</f>
        <v>0</v>
      </c>
      <c r="L170" s="60"/>
      <c r="M170" s="15"/>
      <c r="N170" s="15"/>
    </row>
    <row r="171" spans="1:14" ht="17.25" customHeight="1">
      <c r="A171" s="58"/>
      <c r="B171" s="109"/>
      <c r="C171" s="68"/>
      <c r="D171" s="68"/>
      <c r="E171" s="69"/>
      <c r="F171" s="70"/>
      <c r="G171" s="71"/>
      <c r="H171" s="70"/>
      <c r="I171" s="70"/>
      <c r="J171" s="70"/>
      <c r="K171" s="70"/>
      <c r="L171" s="68"/>
      <c r="M171" s="15"/>
      <c r="N171" s="15"/>
    </row>
    <row r="172" spans="1:14" ht="15.75">
      <c r="A172" s="58"/>
      <c r="B172" s="72" t="s">
        <v>167</v>
      </c>
      <c r="C172" s="68"/>
      <c r="D172" s="68"/>
      <c r="E172" s="69"/>
      <c r="F172" s="70"/>
      <c r="G172" s="71"/>
      <c r="H172" s="70"/>
      <c r="I172" s="70"/>
      <c r="J172" s="70"/>
      <c r="K172" s="70"/>
      <c r="L172" s="68"/>
      <c r="M172" s="15"/>
      <c r="N172" s="15"/>
    </row>
    <row r="173" spans="1:14" ht="60.75">
      <c r="A173" s="90">
        <v>24</v>
      </c>
      <c r="B173" s="91" t="s">
        <v>228</v>
      </c>
      <c r="C173" s="35"/>
      <c r="D173" s="35" t="s">
        <v>5</v>
      </c>
      <c r="E173" s="36">
        <v>15</v>
      </c>
      <c r="F173" s="79"/>
      <c r="G173" s="38"/>
      <c r="H173" s="79"/>
      <c r="I173" s="79"/>
      <c r="J173" s="79"/>
      <c r="K173" s="79"/>
      <c r="L173" s="35">
        <v>5</v>
      </c>
      <c r="M173" s="15"/>
      <c r="N173" s="15"/>
    </row>
    <row r="174" spans="1:14" ht="21.75" customHeight="1">
      <c r="A174" s="118"/>
      <c r="B174" s="110"/>
      <c r="C174" s="60" t="s">
        <v>188</v>
      </c>
      <c r="D174" s="60"/>
      <c r="E174" s="76"/>
      <c r="F174" s="77" t="s">
        <v>189</v>
      </c>
      <c r="G174" s="81"/>
      <c r="H174" s="77" t="s">
        <v>189</v>
      </c>
      <c r="I174" s="77">
        <f>SUM(I173)</f>
        <v>0</v>
      </c>
      <c r="J174" s="77">
        <f>SUM(J173)</f>
        <v>0</v>
      </c>
      <c r="K174" s="77">
        <f>SUM(K173)</f>
        <v>0</v>
      </c>
      <c r="L174" s="60"/>
      <c r="M174" s="15"/>
      <c r="N174" s="15"/>
    </row>
    <row r="175" spans="1:14" ht="20.25" customHeight="1">
      <c r="A175" s="118"/>
      <c r="B175" s="110"/>
      <c r="C175" s="68"/>
      <c r="D175" s="68"/>
      <c r="E175" s="69"/>
      <c r="F175" s="70"/>
      <c r="G175" s="71"/>
      <c r="H175" s="70"/>
      <c r="I175" s="70"/>
      <c r="J175" s="70"/>
      <c r="K175" s="70"/>
      <c r="L175" s="68"/>
      <c r="M175" s="15"/>
      <c r="N175" s="15"/>
    </row>
    <row r="176" spans="1:14" ht="15.75">
      <c r="A176" s="58"/>
      <c r="B176" s="19" t="s">
        <v>173</v>
      </c>
      <c r="C176" s="68"/>
      <c r="D176" s="68"/>
      <c r="E176" s="69"/>
      <c r="F176" s="70"/>
      <c r="G176" s="71"/>
      <c r="H176" s="70"/>
      <c r="I176" s="70"/>
      <c r="J176" s="70"/>
      <c r="K176" s="70"/>
      <c r="L176" s="68"/>
      <c r="M176" s="15"/>
      <c r="N176" s="15"/>
    </row>
    <row r="177" spans="1:14" ht="60.75">
      <c r="A177" s="90">
        <v>25</v>
      </c>
      <c r="B177" s="91" t="s">
        <v>229</v>
      </c>
      <c r="C177" s="35"/>
      <c r="D177" s="35" t="s">
        <v>5</v>
      </c>
      <c r="E177" s="36">
        <v>2</v>
      </c>
      <c r="F177" s="79"/>
      <c r="G177" s="38"/>
      <c r="H177" s="79"/>
      <c r="I177" s="79"/>
      <c r="J177" s="79"/>
      <c r="K177" s="79"/>
      <c r="L177" s="35">
        <v>2</v>
      </c>
      <c r="M177" s="15"/>
      <c r="N177" s="15"/>
    </row>
    <row r="178" spans="1:14" ht="20.25" customHeight="1">
      <c r="A178" s="118"/>
      <c r="B178" s="110"/>
      <c r="C178" s="60" t="s">
        <v>188</v>
      </c>
      <c r="D178" s="60"/>
      <c r="E178" s="76"/>
      <c r="F178" s="77" t="s">
        <v>189</v>
      </c>
      <c r="G178" s="81"/>
      <c r="H178" s="77" t="s">
        <v>189</v>
      </c>
      <c r="I178" s="77">
        <f>SUM(I177)</f>
        <v>0</v>
      </c>
      <c r="J178" s="77">
        <f>SUM(J177)</f>
        <v>0</v>
      </c>
      <c r="K178" s="77">
        <f>SUM(K177)</f>
        <v>0</v>
      </c>
      <c r="L178" s="60"/>
      <c r="M178" s="15"/>
      <c r="N178" s="15"/>
    </row>
    <row r="179" spans="1:14" ht="19.5" customHeight="1">
      <c r="A179" s="118"/>
      <c r="B179" s="110"/>
      <c r="C179" s="68"/>
      <c r="D179" s="68"/>
      <c r="E179" s="69"/>
      <c r="F179" s="70"/>
      <c r="G179" s="71"/>
      <c r="H179" s="70"/>
      <c r="I179" s="70"/>
      <c r="J179" s="70"/>
      <c r="K179" s="70"/>
      <c r="L179" s="68"/>
      <c r="M179" s="15"/>
      <c r="N179" s="15"/>
    </row>
    <row r="180" spans="1:14" ht="15.75">
      <c r="A180" s="118"/>
      <c r="B180" s="19" t="s">
        <v>174</v>
      </c>
      <c r="C180" s="68"/>
      <c r="D180" s="68"/>
      <c r="E180" s="69"/>
      <c r="F180" s="70"/>
      <c r="G180" s="71"/>
      <c r="H180" s="70"/>
      <c r="I180" s="70"/>
      <c r="J180" s="70"/>
      <c r="K180" s="70"/>
      <c r="L180" s="68"/>
      <c r="M180" s="15"/>
      <c r="N180" s="15"/>
    </row>
    <row r="181" spans="1:14" ht="76.5">
      <c r="A181" s="90">
        <v>26</v>
      </c>
      <c r="B181" s="91" t="s">
        <v>230</v>
      </c>
      <c r="C181" s="87"/>
      <c r="D181" s="87" t="s">
        <v>5</v>
      </c>
      <c r="E181" s="88">
        <v>2</v>
      </c>
      <c r="F181" s="119"/>
      <c r="G181" s="120"/>
      <c r="H181" s="119"/>
      <c r="I181" s="119"/>
      <c r="J181" s="119"/>
      <c r="K181" s="119"/>
      <c r="L181" s="87">
        <v>1</v>
      </c>
      <c r="M181" s="15"/>
      <c r="N181" s="15"/>
    </row>
    <row r="182" spans="1:14" ht="20.25" customHeight="1">
      <c r="A182" s="118"/>
      <c r="B182" s="110"/>
      <c r="C182" s="60" t="s">
        <v>188</v>
      </c>
      <c r="D182" s="60"/>
      <c r="E182" s="76"/>
      <c r="F182" s="77" t="s">
        <v>189</v>
      </c>
      <c r="G182" s="81"/>
      <c r="H182" s="77" t="s">
        <v>189</v>
      </c>
      <c r="I182" s="77">
        <f>SUM(I181)</f>
        <v>0</v>
      </c>
      <c r="J182" s="77">
        <f>SUM(J181)</f>
        <v>0</v>
      </c>
      <c r="K182" s="77">
        <f>SUM(K181)</f>
        <v>0</v>
      </c>
      <c r="L182" s="60"/>
      <c r="M182" s="15"/>
      <c r="N182" s="15"/>
    </row>
    <row r="183" spans="1:14" ht="22.5" customHeight="1">
      <c r="A183" s="118"/>
      <c r="B183" s="110"/>
      <c r="C183" s="68"/>
      <c r="D183" s="68"/>
      <c r="E183" s="69"/>
      <c r="F183" s="70"/>
      <c r="G183" s="71"/>
      <c r="H183" s="70"/>
      <c r="I183" s="70"/>
      <c r="J183" s="70"/>
      <c r="K183" s="70"/>
      <c r="L183" s="68"/>
      <c r="M183" s="15"/>
      <c r="N183" s="15"/>
    </row>
    <row r="184" spans="1:14" ht="15.75">
      <c r="A184" s="58"/>
      <c r="B184" s="19" t="s">
        <v>175</v>
      </c>
      <c r="C184" s="68"/>
      <c r="D184" s="68"/>
      <c r="E184" s="69"/>
      <c r="F184" s="69"/>
      <c r="G184" s="69"/>
      <c r="H184" s="69"/>
      <c r="I184" s="69"/>
      <c r="J184" s="69"/>
      <c r="K184" s="69"/>
      <c r="L184" s="68"/>
      <c r="M184" s="15"/>
      <c r="N184" s="15"/>
    </row>
    <row r="185" spans="1:14" ht="45.75">
      <c r="A185" s="52">
        <v>27</v>
      </c>
      <c r="B185" s="78" t="s">
        <v>194</v>
      </c>
      <c r="C185" s="87"/>
      <c r="D185" s="87" t="s">
        <v>5</v>
      </c>
      <c r="E185" s="88">
        <v>5</v>
      </c>
      <c r="F185" s="89"/>
      <c r="G185" s="120"/>
      <c r="H185" s="89"/>
      <c r="I185" s="89"/>
      <c r="J185" s="89"/>
      <c r="K185" s="89"/>
      <c r="L185" s="87">
        <v>2</v>
      </c>
      <c r="M185" s="15"/>
      <c r="N185" s="15"/>
    </row>
    <row r="186" spans="1:14" ht="21" customHeight="1">
      <c r="A186" s="58"/>
      <c r="B186" s="109"/>
      <c r="C186" s="60" t="s">
        <v>188</v>
      </c>
      <c r="D186" s="60"/>
      <c r="E186" s="76"/>
      <c r="F186" s="85" t="s">
        <v>189</v>
      </c>
      <c r="G186" s="81"/>
      <c r="H186" s="85" t="s">
        <v>189</v>
      </c>
      <c r="I186" s="85">
        <f>SUM(I185)</f>
        <v>0</v>
      </c>
      <c r="J186" s="85">
        <f>SUM(J185)</f>
        <v>0</v>
      </c>
      <c r="K186" s="85">
        <f>SUM(K185)</f>
        <v>0</v>
      </c>
      <c r="L186" s="60"/>
      <c r="M186" s="15"/>
      <c r="N186" s="15"/>
    </row>
    <row r="187" spans="1:14" ht="19.5" customHeight="1">
      <c r="A187" s="58"/>
      <c r="B187" s="109"/>
      <c r="C187" s="68"/>
      <c r="D187" s="68"/>
      <c r="E187" s="69"/>
      <c r="F187" s="86"/>
      <c r="G187" s="71"/>
      <c r="H187" s="86"/>
      <c r="I187" s="86"/>
      <c r="J187" s="86"/>
      <c r="K187" s="86"/>
      <c r="L187" s="68"/>
      <c r="M187" s="15"/>
      <c r="N187" s="15"/>
    </row>
    <row r="188" spans="1:14" ht="15.75">
      <c r="A188" s="58"/>
      <c r="B188" s="19" t="s">
        <v>176</v>
      </c>
      <c r="C188" s="68"/>
      <c r="D188" s="68"/>
      <c r="E188" s="69"/>
      <c r="F188" s="69"/>
      <c r="G188" s="69"/>
      <c r="H188" s="69"/>
      <c r="I188" s="69"/>
      <c r="J188" s="69"/>
      <c r="K188" s="69"/>
      <c r="L188" s="68"/>
      <c r="M188" s="15"/>
      <c r="N188" s="15"/>
    </row>
    <row r="189" spans="1:12" ht="45.75">
      <c r="A189" s="126">
        <v>28</v>
      </c>
      <c r="B189" s="132" t="s">
        <v>211</v>
      </c>
      <c r="C189" s="128"/>
      <c r="D189" s="128" t="s">
        <v>5</v>
      </c>
      <c r="E189" s="129">
        <v>10</v>
      </c>
      <c r="F189" s="130"/>
      <c r="G189" s="131"/>
      <c r="H189" s="130"/>
      <c r="I189" s="130"/>
      <c r="J189" s="130"/>
      <c r="K189" s="130"/>
      <c r="L189" s="128">
        <v>2</v>
      </c>
    </row>
    <row r="190" spans="1:12" ht="15.75">
      <c r="A190" s="133"/>
      <c r="B190" s="142"/>
      <c r="C190" s="127" t="s">
        <v>188</v>
      </c>
      <c r="D190" s="127"/>
      <c r="E190" s="135"/>
      <c r="F190" s="136" t="s">
        <v>189</v>
      </c>
      <c r="G190" s="137"/>
      <c r="H190" s="136" t="s">
        <v>189</v>
      </c>
      <c r="I190" s="136">
        <f>SUM(I189)</f>
        <v>0</v>
      </c>
      <c r="J190" s="136">
        <f>SUM(J189)</f>
        <v>0</v>
      </c>
      <c r="K190" s="136">
        <f>SUM(K189)</f>
        <v>0</v>
      </c>
      <c r="L190" s="127"/>
    </row>
    <row r="191" spans="1:12" ht="15.75">
      <c r="A191" s="133"/>
      <c r="B191" s="142"/>
      <c r="C191" s="4"/>
      <c r="D191" s="4"/>
      <c r="E191" s="138"/>
      <c r="F191" s="139"/>
      <c r="G191" s="140"/>
      <c r="H191" s="139"/>
      <c r="I191" s="139"/>
      <c r="J191" s="139"/>
      <c r="K191" s="139"/>
      <c r="L191" s="4"/>
    </row>
    <row r="192" spans="1:12" ht="15.75">
      <c r="A192" s="133"/>
      <c r="B192" s="143" t="s">
        <v>177</v>
      </c>
      <c r="C192" s="4"/>
      <c r="D192" s="4"/>
      <c r="E192" s="138"/>
      <c r="F192" s="139"/>
      <c r="G192" s="140"/>
      <c r="H192" s="139"/>
      <c r="I192" s="139"/>
      <c r="J192" s="139"/>
      <c r="K192" s="139"/>
      <c r="L192" s="4"/>
    </row>
    <row r="193" spans="1:12" ht="17.25" customHeight="1">
      <c r="A193" s="144">
        <v>29</v>
      </c>
      <c r="B193" s="127" t="s">
        <v>35</v>
      </c>
      <c r="C193" s="128" t="s">
        <v>126</v>
      </c>
      <c r="D193" s="128" t="s">
        <v>36</v>
      </c>
      <c r="E193" s="129">
        <v>15</v>
      </c>
      <c r="F193" s="130"/>
      <c r="G193" s="131"/>
      <c r="H193" s="130"/>
      <c r="I193" s="130"/>
      <c r="J193" s="130"/>
      <c r="K193" s="130"/>
      <c r="L193" s="128">
        <f>2+1</f>
        <v>3</v>
      </c>
    </row>
    <row r="194" spans="1:14" ht="17.25" customHeight="1">
      <c r="A194" s="121"/>
      <c r="B194" s="112"/>
      <c r="C194" s="60" t="s">
        <v>188</v>
      </c>
      <c r="D194" s="60"/>
      <c r="E194" s="76"/>
      <c r="F194" s="77" t="s">
        <v>189</v>
      </c>
      <c r="G194" s="81"/>
      <c r="H194" s="77" t="s">
        <v>189</v>
      </c>
      <c r="I194" s="77">
        <f>SUM(I193)</f>
        <v>0</v>
      </c>
      <c r="J194" s="77">
        <f>SUM(J193)</f>
        <v>0</v>
      </c>
      <c r="K194" s="77">
        <f>SUM(K193)</f>
        <v>0</v>
      </c>
      <c r="L194" s="60"/>
      <c r="M194" s="15"/>
      <c r="N194" s="15"/>
    </row>
    <row r="195" spans="1:14" ht="17.25" customHeight="1">
      <c r="A195" s="121"/>
      <c r="B195" s="112"/>
      <c r="C195" s="68"/>
      <c r="D195" s="68"/>
      <c r="E195" s="69"/>
      <c r="F195" s="70"/>
      <c r="G195" s="71"/>
      <c r="H195" s="70"/>
      <c r="I195" s="70"/>
      <c r="J195" s="70"/>
      <c r="K195" s="70"/>
      <c r="L195" s="68"/>
      <c r="M195" s="15"/>
      <c r="N195" s="15"/>
    </row>
    <row r="196" spans="1:14" ht="17.25" customHeight="1">
      <c r="A196" s="58"/>
      <c r="B196" s="19" t="s">
        <v>178</v>
      </c>
      <c r="C196" s="68"/>
      <c r="D196" s="68"/>
      <c r="E196" s="69"/>
      <c r="F196" s="70"/>
      <c r="G196" s="71"/>
      <c r="H196" s="70"/>
      <c r="I196" s="70"/>
      <c r="J196" s="70"/>
      <c r="K196" s="70"/>
      <c r="L196" s="68"/>
      <c r="M196" s="15"/>
      <c r="N196" s="15"/>
    </row>
    <row r="197" spans="1:12" ht="17.25" customHeight="1">
      <c r="A197" s="126">
        <v>30</v>
      </c>
      <c r="B197" s="127" t="s">
        <v>37</v>
      </c>
      <c r="C197" s="128" t="s">
        <v>216</v>
      </c>
      <c r="D197" s="128" t="s">
        <v>5</v>
      </c>
      <c r="E197" s="129">
        <v>15</v>
      </c>
      <c r="F197" s="130"/>
      <c r="G197" s="131"/>
      <c r="H197" s="130"/>
      <c r="I197" s="130"/>
      <c r="J197" s="130"/>
      <c r="K197" s="130"/>
      <c r="L197" s="128">
        <f>1+2</f>
        <v>3</v>
      </c>
    </row>
    <row r="198" spans="1:12" ht="17.25" customHeight="1">
      <c r="A198" s="133"/>
      <c r="B198" s="134"/>
      <c r="C198" s="127" t="s">
        <v>188</v>
      </c>
      <c r="D198" s="127"/>
      <c r="E198" s="135"/>
      <c r="F198" s="136" t="s">
        <v>189</v>
      </c>
      <c r="G198" s="137"/>
      <c r="H198" s="136" t="s">
        <v>189</v>
      </c>
      <c r="I198" s="136">
        <f>SUM(I197)</f>
        <v>0</v>
      </c>
      <c r="J198" s="136">
        <f>SUM(J197)</f>
        <v>0</v>
      </c>
      <c r="K198" s="136">
        <f>SUM(K197)</f>
        <v>0</v>
      </c>
      <c r="L198" s="127"/>
    </row>
    <row r="199" spans="1:12" ht="17.25" customHeight="1">
      <c r="A199" s="133"/>
      <c r="B199" s="134"/>
      <c r="C199" s="4"/>
      <c r="D199" s="4"/>
      <c r="E199" s="138"/>
      <c r="F199" s="139"/>
      <c r="G199" s="140"/>
      <c r="H199" s="139"/>
      <c r="I199" s="139"/>
      <c r="J199" s="139"/>
      <c r="K199" s="139"/>
      <c r="L199" s="4"/>
    </row>
    <row r="200" spans="1:12" ht="17.25" customHeight="1">
      <c r="A200" s="133"/>
      <c r="B200" s="141" t="s">
        <v>179</v>
      </c>
      <c r="C200" s="4" t="s">
        <v>217</v>
      </c>
      <c r="D200" s="4"/>
      <c r="E200" s="138"/>
      <c r="F200" s="139"/>
      <c r="G200" s="140"/>
      <c r="H200" s="139"/>
      <c r="I200" s="139"/>
      <c r="J200" s="139"/>
      <c r="K200" s="139"/>
      <c r="L200" s="4"/>
    </row>
    <row r="201" spans="1:12" ht="17.25" customHeight="1">
      <c r="A201" s="126">
        <v>31</v>
      </c>
      <c r="B201" s="127" t="s">
        <v>38</v>
      </c>
      <c r="C201" s="128" t="s">
        <v>127</v>
      </c>
      <c r="D201" s="128" t="s">
        <v>5</v>
      </c>
      <c r="E201" s="129">
        <v>15</v>
      </c>
      <c r="F201" s="130"/>
      <c r="G201" s="131"/>
      <c r="H201" s="130"/>
      <c r="I201" s="130"/>
      <c r="J201" s="130"/>
      <c r="K201" s="130"/>
      <c r="L201" s="128">
        <f>2+1</f>
        <v>3</v>
      </c>
    </row>
    <row r="202" spans="1:12" ht="17.25" customHeight="1">
      <c r="A202" s="133"/>
      <c r="B202" s="134"/>
      <c r="C202" s="127" t="s">
        <v>188</v>
      </c>
      <c r="D202" s="127"/>
      <c r="E202" s="135"/>
      <c r="F202" s="136" t="s">
        <v>189</v>
      </c>
      <c r="G202" s="137"/>
      <c r="H202" s="136" t="s">
        <v>189</v>
      </c>
      <c r="I202" s="136">
        <f>SUM(I201)</f>
        <v>0</v>
      </c>
      <c r="J202" s="136">
        <f>SUM(J201)</f>
        <v>0</v>
      </c>
      <c r="K202" s="136">
        <f>SUM(K201)</f>
        <v>0</v>
      </c>
      <c r="L202" s="127"/>
    </row>
    <row r="203" spans="1:12" ht="17.25" customHeight="1">
      <c r="A203" s="133"/>
      <c r="B203" s="134"/>
      <c r="C203" s="4"/>
      <c r="D203" s="4"/>
      <c r="E203" s="138"/>
      <c r="F203" s="139"/>
      <c r="G203" s="140"/>
      <c r="H203" s="139"/>
      <c r="I203" s="139"/>
      <c r="J203" s="139"/>
      <c r="K203" s="139"/>
      <c r="L203" s="4"/>
    </row>
    <row r="204" spans="1:12" ht="17.25" customHeight="1">
      <c r="A204" s="133"/>
      <c r="B204" s="141" t="s">
        <v>180</v>
      </c>
      <c r="C204" s="4"/>
      <c r="D204" s="4"/>
      <c r="E204" s="138"/>
      <c r="F204" s="139"/>
      <c r="G204" s="140"/>
      <c r="H204" s="139"/>
      <c r="I204" s="139"/>
      <c r="J204" s="139"/>
      <c r="K204" s="139"/>
      <c r="L204" s="4"/>
    </row>
    <row r="205" spans="1:12" ht="17.25" customHeight="1">
      <c r="A205" s="126">
        <v>32</v>
      </c>
      <c r="B205" s="132" t="s">
        <v>128</v>
      </c>
      <c r="C205" s="128" t="s">
        <v>129</v>
      </c>
      <c r="D205" s="128" t="s">
        <v>36</v>
      </c>
      <c r="E205" s="129">
        <v>8</v>
      </c>
      <c r="F205" s="130"/>
      <c r="G205" s="131"/>
      <c r="H205" s="130"/>
      <c r="I205" s="130"/>
      <c r="J205" s="130"/>
      <c r="K205" s="130"/>
      <c r="L205" s="128">
        <v>2</v>
      </c>
    </row>
    <row r="206" spans="1:14" ht="17.25" customHeight="1">
      <c r="A206" s="58"/>
      <c r="B206" s="109"/>
      <c r="C206" s="60" t="s">
        <v>188</v>
      </c>
      <c r="D206" s="60"/>
      <c r="E206" s="76"/>
      <c r="F206" s="77" t="s">
        <v>189</v>
      </c>
      <c r="G206" s="81"/>
      <c r="H206" s="77" t="s">
        <v>189</v>
      </c>
      <c r="I206" s="77">
        <f>SUM(I205)</f>
        <v>0</v>
      </c>
      <c r="J206" s="77">
        <f>SUM(J205)</f>
        <v>0</v>
      </c>
      <c r="K206" s="77">
        <f>SUM(K205)</f>
        <v>0</v>
      </c>
      <c r="L206" s="60"/>
      <c r="M206" s="15"/>
      <c r="N206" s="15"/>
    </row>
    <row r="207" spans="1:14" ht="17.25" customHeight="1">
      <c r="A207" s="58"/>
      <c r="B207" s="109"/>
      <c r="C207" s="68"/>
      <c r="D207" s="68"/>
      <c r="E207" s="69"/>
      <c r="F207" s="70"/>
      <c r="G207" s="71"/>
      <c r="H207" s="70"/>
      <c r="I207" s="70"/>
      <c r="J207" s="70"/>
      <c r="K207" s="70"/>
      <c r="L207" s="68"/>
      <c r="M207" s="15"/>
      <c r="N207" s="15"/>
    </row>
    <row r="208" spans="1:14" ht="17.25" customHeight="1">
      <c r="A208" s="58"/>
      <c r="B208" s="72" t="s">
        <v>181</v>
      </c>
      <c r="C208" s="68"/>
      <c r="D208" s="68"/>
      <c r="E208" s="69"/>
      <c r="F208" s="70"/>
      <c r="G208" s="71"/>
      <c r="H208" s="70"/>
      <c r="I208" s="70"/>
      <c r="J208" s="70"/>
      <c r="K208" s="70"/>
      <c r="L208" s="68"/>
      <c r="M208" s="15"/>
      <c r="N208" s="15"/>
    </row>
    <row r="209" spans="1:12" ht="17.25" customHeight="1">
      <c r="A209" s="126">
        <v>33</v>
      </c>
      <c r="B209" s="127" t="s">
        <v>130</v>
      </c>
      <c r="C209" s="128" t="s">
        <v>131</v>
      </c>
      <c r="D209" s="128" t="s">
        <v>5</v>
      </c>
      <c r="E209" s="129">
        <v>4</v>
      </c>
      <c r="F209" s="130"/>
      <c r="G209" s="131"/>
      <c r="H209" s="130"/>
      <c r="I209" s="130"/>
      <c r="J209" s="130"/>
      <c r="K209" s="130"/>
      <c r="L209" s="128">
        <v>2</v>
      </c>
    </row>
    <row r="210" spans="1:14" ht="17.25" customHeight="1">
      <c r="A210" s="58"/>
      <c r="B210" s="112"/>
      <c r="C210" s="60" t="s">
        <v>188</v>
      </c>
      <c r="D210" s="60"/>
      <c r="E210" s="76"/>
      <c r="F210" s="77" t="s">
        <v>189</v>
      </c>
      <c r="G210" s="81"/>
      <c r="H210" s="77" t="s">
        <v>189</v>
      </c>
      <c r="I210" s="77">
        <f>SUM(I209)</f>
        <v>0</v>
      </c>
      <c r="J210" s="77">
        <f>SUM(J209)</f>
        <v>0</v>
      </c>
      <c r="K210" s="77">
        <f>SUM(K209)</f>
        <v>0</v>
      </c>
      <c r="L210" s="60"/>
      <c r="M210" s="15"/>
      <c r="N210" s="15"/>
    </row>
    <row r="211" spans="1:14" ht="17.25" customHeight="1">
      <c r="A211" s="58"/>
      <c r="B211" s="112"/>
      <c r="C211" s="112"/>
      <c r="D211" s="112"/>
      <c r="E211" s="19"/>
      <c r="F211" s="113"/>
      <c r="G211" s="114"/>
      <c r="H211" s="113"/>
      <c r="I211" s="113"/>
      <c r="J211" s="113"/>
      <c r="K211" s="113"/>
      <c r="L211" s="112"/>
      <c r="M211" s="15"/>
      <c r="N211" s="15"/>
    </row>
    <row r="212" spans="1:14" ht="17.25" customHeight="1">
      <c r="A212" s="58"/>
      <c r="B212" s="72" t="s">
        <v>243</v>
      </c>
      <c r="C212" s="68"/>
      <c r="D212" s="68"/>
      <c r="E212" s="69"/>
      <c r="F212" s="70"/>
      <c r="G212" s="71"/>
      <c r="H212" s="70"/>
      <c r="I212" s="70"/>
      <c r="J212" s="70"/>
      <c r="K212" s="70"/>
      <c r="L212" s="68"/>
      <c r="M212" s="15"/>
      <c r="N212" s="15"/>
    </row>
    <row r="213" spans="1:14" ht="17.25" customHeight="1">
      <c r="A213" s="126" t="s">
        <v>244</v>
      </c>
      <c r="B213" s="127" t="s">
        <v>245</v>
      </c>
      <c r="C213" s="128"/>
      <c r="D213" s="128" t="s">
        <v>5</v>
      </c>
      <c r="E213" s="129">
        <v>50</v>
      </c>
      <c r="F213" s="130"/>
      <c r="G213" s="131"/>
      <c r="H213" s="130"/>
      <c r="I213" s="130"/>
      <c r="J213" s="130"/>
      <c r="K213" s="130"/>
      <c r="L213" s="128">
        <v>10</v>
      </c>
      <c r="M213" s="15"/>
      <c r="N213" s="15"/>
    </row>
    <row r="214" spans="1:14" ht="17.25" customHeight="1">
      <c r="A214" s="58"/>
      <c r="B214" s="112"/>
      <c r="C214" s="60" t="s">
        <v>188</v>
      </c>
      <c r="D214" s="60"/>
      <c r="E214" s="76"/>
      <c r="F214" s="77" t="s">
        <v>189</v>
      </c>
      <c r="G214" s="81"/>
      <c r="H214" s="77" t="s">
        <v>189</v>
      </c>
      <c r="I214" s="77">
        <f>SUM(I213)</f>
        <v>0</v>
      </c>
      <c r="J214" s="77">
        <f>SUM(J213)</f>
        <v>0</v>
      </c>
      <c r="K214" s="77">
        <f>SUM(K213)</f>
        <v>0</v>
      </c>
      <c r="L214" s="60"/>
      <c r="M214" s="15"/>
      <c r="N214" s="15"/>
    </row>
    <row r="215" spans="1:14" ht="17.25" customHeight="1">
      <c r="A215" s="58"/>
      <c r="B215" s="112"/>
      <c r="C215" s="112"/>
      <c r="D215" s="112"/>
      <c r="E215" s="19"/>
      <c r="F215" s="113"/>
      <c r="G215" s="114"/>
      <c r="H215" s="113"/>
      <c r="I215" s="113"/>
      <c r="J215" s="113"/>
      <c r="K215" s="113"/>
      <c r="L215" s="112"/>
      <c r="M215" s="15"/>
      <c r="N215" s="15"/>
    </row>
    <row r="216" spans="1:14" ht="17.25" customHeight="1">
      <c r="A216" s="58"/>
      <c r="B216" s="19" t="s">
        <v>182</v>
      </c>
      <c r="C216" s="68"/>
      <c r="D216" s="68"/>
      <c r="E216" s="69"/>
      <c r="F216" s="70"/>
      <c r="G216" s="71"/>
      <c r="H216" s="70"/>
      <c r="I216" s="70"/>
      <c r="J216" s="70"/>
      <c r="K216" s="70"/>
      <c r="L216" s="68"/>
      <c r="M216" s="15"/>
      <c r="N216" s="15"/>
    </row>
    <row r="217" spans="1:12" ht="66" customHeight="1">
      <c r="A217" s="126">
        <v>34</v>
      </c>
      <c r="B217" s="132" t="s">
        <v>210</v>
      </c>
      <c r="C217" s="128" t="s">
        <v>132</v>
      </c>
      <c r="D217" s="128" t="s">
        <v>36</v>
      </c>
      <c r="E217" s="129">
        <v>25</v>
      </c>
      <c r="F217" s="130"/>
      <c r="G217" s="131"/>
      <c r="H217" s="130"/>
      <c r="I217" s="130"/>
      <c r="J217" s="130"/>
      <c r="K217" s="130"/>
      <c r="L217" s="128">
        <v>2</v>
      </c>
    </row>
    <row r="218" spans="1:14" ht="18.75" customHeight="1">
      <c r="A218" s="58"/>
      <c r="B218" s="109"/>
      <c r="C218" s="60" t="s">
        <v>188</v>
      </c>
      <c r="D218" s="60"/>
      <c r="E218" s="76"/>
      <c r="F218" s="77" t="s">
        <v>189</v>
      </c>
      <c r="G218" s="81"/>
      <c r="H218" s="77" t="s">
        <v>189</v>
      </c>
      <c r="I218" s="77">
        <f>SUM(I217)</f>
        <v>0</v>
      </c>
      <c r="J218" s="77">
        <f>SUM(J217)</f>
        <v>0</v>
      </c>
      <c r="K218" s="77">
        <f>SUM(K217)</f>
        <v>0</v>
      </c>
      <c r="L218" s="60"/>
      <c r="M218" s="15"/>
      <c r="N218" s="15"/>
    </row>
    <row r="219" spans="1:14" ht="15.75" customHeight="1">
      <c r="A219" s="58"/>
      <c r="B219" s="109"/>
      <c r="C219" s="68"/>
      <c r="D219" s="68"/>
      <c r="E219" s="69"/>
      <c r="F219" s="70"/>
      <c r="G219" s="71"/>
      <c r="H219" s="70"/>
      <c r="I219" s="70"/>
      <c r="J219" s="70"/>
      <c r="K219" s="70"/>
      <c r="L219" s="68"/>
      <c r="M219" s="15"/>
      <c r="N219" s="15"/>
    </row>
    <row r="220" spans="1:14" ht="24.75" customHeight="1">
      <c r="A220" s="58"/>
      <c r="B220" s="72" t="s">
        <v>183</v>
      </c>
      <c r="C220" s="68"/>
      <c r="D220" s="68"/>
      <c r="E220" s="69"/>
      <c r="F220" s="70"/>
      <c r="G220" s="71"/>
      <c r="H220" s="70"/>
      <c r="I220" s="70"/>
      <c r="J220" s="70"/>
      <c r="K220" s="70"/>
      <c r="L220" s="68"/>
      <c r="M220" s="15"/>
      <c r="N220" s="15"/>
    </row>
    <row r="221" spans="1:14" ht="15.75">
      <c r="A221" s="52" t="s">
        <v>203</v>
      </c>
      <c r="B221" s="78" t="s">
        <v>39</v>
      </c>
      <c r="C221" s="35"/>
      <c r="D221" s="35"/>
      <c r="E221" s="36"/>
      <c r="F221" s="79"/>
      <c r="G221" s="38"/>
      <c r="H221" s="79"/>
      <c r="I221" s="79"/>
      <c r="J221" s="79"/>
      <c r="K221" s="79"/>
      <c r="L221" s="35"/>
      <c r="M221" s="15"/>
      <c r="N221" s="15"/>
    </row>
    <row r="222" spans="1:14" ht="17.25" customHeight="1">
      <c r="A222" s="52" t="s">
        <v>204</v>
      </c>
      <c r="B222" s="122" t="s">
        <v>40</v>
      </c>
      <c r="C222" s="93" t="s">
        <v>133</v>
      </c>
      <c r="D222" s="93" t="s">
        <v>5</v>
      </c>
      <c r="E222" s="94">
        <v>2</v>
      </c>
      <c r="F222" s="97"/>
      <c r="G222" s="96"/>
      <c r="H222" s="97"/>
      <c r="I222" s="97"/>
      <c r="J222" s="97"/>
      <c r="K222" s="97"/>
      <c r="L222" s="93">
        <v>1</v>
      </c>
      <c r="M222" s="15"/>
      <c r="N222" s="15"/>
    </row>
    <row r="223" spans="1:14" ht="17.25" customHeight="1">
      <c r="A223" s="52" t="s">
        <v>205</v>
      </c>
      <c r="B223" s="123" t="s">
        <v>41</v>
      </c>
      <c r="C223" s="35" t="s">
        <v>134</v>
      </c>
      <c r="D223" s="35" t="s">
        <v>5</v>
      </c>
      <c r="E223" s="36">
        <v>2</v>
      </c>
      <c r="F223" s="79"/>
      <c r="G223" s="38"/>
      <c r="H223" s="79"/>
      <c r="I223" s="79"/>
      <c r="J223" s="79"/>
      <c r="K223" s="79"/>
      <c r="L223" s="35">
        <v>1</v>
      </c>
      <c r="M223" s="15"/>
      <c r="N223" s="15"/>
    </row>
    <row r="224" spans="1:14" s="4" customFormat="1" ht="17.25" customHeight="1">
      <c r="A224" s="58"/>
      <c r="B224" s="112"/>
      <c r="C224" s="60" t="s">
        <v>188</v>
      </c>
      <c r="D224" s="60"/>
      <c r="E224" s="76"/>
      <c r="F224" s="77" t="s">
        <v>189</v>
      </c>
      <c r="G224" s="81"/>
      <c r="H224" s="77" t="s">
        <v>189</v>
      </c>
      <c r="I224" s="77">
        <f>SUM(I222:I223)</f>
        <v>0</v>
      </c>
      <c r="J224" s="77">
        <f>SUM(J222:J223)</f>
        <v>0</v>
      </c>
      <c r="K224" s="77">
        <f>SUM(K222:K223)</f>
        <v>0</v>
      </c>
      <c r="L224" s="60"/>
      <c r="M224" s="68"/>
      <c r="N224" s="68"/>
    </row>
    <row r="225" spans="1:14" s="4" customFormat="1" ht="17.25" customHeight="1">
      <c r="A225" s="58"/>
      <c r="B225" s="112"/>
      <c r="C225" s="68"/>
      <c r="D225" s="68"/>
      <c r="E225" s="69"/>
      <c r="F225" s="70"/>
      <c r="G225" s="71"/>
      <c r="H225" s="70"/>
      <c r="I225" s="70"/>
      <c r="J225" s="70"/>
      <c r="K225" s="70"/>
      <c r="L225" s="68"/>
      <c r="M225" s="68"/>
      <c r="N225" s="68"/>
    </row>
    <row r="226" spans="1:14" s="4" customFormat="1" ht="17.25" customHeight="1">
      <c r="A226" s="58"/>
      <c r="B226" s="19" t="s">
        <v>184</v>
      </c>
      <c r="C226" s="68"/>
      <c r="D226" s="68"/>
      <c r="E226" s="69"/>
      <c r="F226" s="70"/>
      <c r="G226" s="71"/>
      <c r="H226" s="70"/>
      <c r="I226" s="70"/>
      <c r="J226" s="70"/>
      <c r="K226" s="70"/>
      <c r="L226" s="68"/>
      <c r="M226" s="68"/>
      <c r="N226" s="68"/>
    </row>
    <row r="227" spans="1:12" ht="17.25" customHeight="1">
      <c r="A227" s="126">
        <v>36</v>
      </c>
      <c r="B227" s="127" t="s">
        <v>42</v>
      </c>
      <c r="C227" s="128" t="s">
        <v>135</v>
      </c>
      <c r="D227" s="128" t="s">
        <v>5</v>
      </c>
      <c r="E227" s="129">
        <v>10</v>
      </c>
      <c r="F227" s="130"/>
      <c r="G227" s="131"/>
      <c r="H227" s="130"/>
      <c r="I227" s="130"/>
      <c r="J227" s="130"/>
      <c r="K227" s="130"/>
      <c r="L227" s="128">
        <v>2</v>
      </c>
    </row>
    <row r="228" spans="1:14" ht="17.25" customHeight="1">
      <c r="A228" s="58"/>
      <c r="B228" s="112"/>
      <c r="C228" s="60" t="s">
        <v>188</v>
      </c>
      <c r="D228" s="60"/>
      <c r="E228" s="76"/>
      <c r="F228" s="77" t="s">
        <v>189</v>
      </c>
      <c r="G228" s="81"/>
      <c r="H228" s="77" t="s">
        <v>189</v>
      </c>
      <c r="I228" s="77">
        <f>SUM(I227)</f>
        <v>0</v>
      </c>
      <c r="J228" s="77">
        <f>SUM(J227)</f>
        <v>0</v>
      </c>
      <c r="K228" s="77">
        <f>SUM(K227)</f>
        <v>0</v>
      </c>
      <c r="L228" s="60"/>
      <c r="M228" s="15"/>
      <c r="N228" s="15"/>
    </row>
    <row r="229" spans="1:14" ht="17.25" customHeight="1">
      <c r="A229" s="58"/>
      <c r="B229" s="112"/>
      <c r="C229" s="68"/>
      <c r="D229" s="68"/>
      <c r="E229" s="69"/>
      <c r="F229" s="70"/>
      <c r="G229" s="71"/>
      <c r="H229" s="70"/>
      <c r="I229" s="70"/>
      <c r="J229" s="70"/>
      <c r="K229" s="70"/>
      <c r="L229" s="68"/>
      <c r="M229" s="15"/>
      <c r="N229" s="15"/>
    </row>
    <row r="230" spans="1:14" ht="17.25" customHeight="1">
      <c r="A230" s="58"/>
      <c r="B230" s="113" t="s">
        <v>185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68"/>
      <c r="M230" s="15"/>
      <c r="N230" s="15"/>
    </row>
    <row r="231" spans="1:14" ht="45.75">
      <c r="A231" s="52">
        <v>37</v>
      </c>
      <c r="B231" s="91" t="s">
        <v>201</v>
      </c>
      <c r="C231" s="35"/>
      <c r="D231" s="35" t="s">
        <v>5</v>
      </c>
      <c r="E231" s="36">
        <v>20</v>
      </c>
      <c r="F231" s="37"/>
      <c r="G231" s="38"/>
      <c r="H231" s="37"/>
      <c r="I231" s="37"/>
      <c r="J231" s="37"/>
      <c r="K231" s="37"/>
      <c r="L231" s="35">
        <v>1</v>
      </c>
      <c r="M231" s="15"/>
      <c r="N231" s="15"/>
    </row>
    <row r="232" spans="1:14" ht="15.75">
      <c r="A232" s="58"/>
      <c r="B232" s="110"/>
      <c r="C232" s="60" t="s">
        <v>188</v>
      </c>
      <c r="D232" s="35"/>
      <c r="E232" s="36"/>
      <c r="F232" s="85" t="s">
        <v>189</v>
      </c>
      <c r="G232" s="81"/>
      <c r="H232" s="85" t="s">
        <v>189</v>
      </c>
      <c r="I232" s="85">
        <f>SUM(I231)</f>
        <v>0</v>
      </c>
      <c r="J232" s="85">
        <f>SUM(J231)</f>
        <v>0</v>
      </c>
      <c r="K232" s="85">
        <f>SUM(K231)</f>
        <v>0</v>
      </c>
      <c r="L232" s="35"/>
      <c r="M232" s="15"/>
      <c r="N232" s="15"/>
    </row>
    <row r="233" spans="1:14" ht="15.75">
      <c r="A233" s="58"/>
      <c r="B233" s="110"/>
      <c r="C233" s="112"/>
      <c r="D233" s="68"/>
      <c r="E233" s="69"/>
      <c r="F233" s="151"/>
      <c r="G233" s="114"/>
      <c r="H233" s="151"/>
      <c r="I233" s="151"/>
      <c r="J233" s="151"/>
      <c r="K233" s="151"/>
      <c r="L233" s="68"/>
      <c r="M233" s="15"/>
      <c r="N233" s="15"/>
    </row>
    <row r="234" spans="1:14" ht="15.75">
      <c r="A234" s="58"/>
      <c r="B234" s="113" t="s">
        <v>206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68"/>
      <c r="M234" s="15"/>
      <c r="N234" s="15"/>
    </row>
    <row r="235" spans="1:14" ht="60.75">
      <c r="A235" s="52" t="s">
        <v>247</v>
      </c>
      <c r="B235" s="91" t="s">
        <v>253</v>
      </c>
      <c r="C235" s="35"/>
      <c r="D235" s="35" t="s">
        <v>5</v>
      </c>
      <c r="E235" s="36">
        <v>5</v>
      </c>
      <c r="F235" s="37"/>
      <c r="G235" s="38"/>
      <c r="H235" s="37"/>
      <c r="I235" s="37"/>
      <c r="J235" s="37"/>
      <c r="K235" s="37"/>
      <c r="L235" s="35">
        <v>1</v>
      </c>
      <c r="M235" s="15"/>
      <c r="N235" s="15"/>
    </row>
    <row r="236" spans="1:14" ht="60.75">
      <c r="A236" s="52" t="s">
        <v>248</v>
      </c>
      <c r="B236" s="91" t="s">
        <v>254</v>
      </c>
      <c r="C236" s="35"/>
      <c r="D236" s="35" t="s">
        <v>5</v>
      </c>
      <c r="E236" s="36">
        <v>5</v>
      </c>
      <c r="F236" s="37"/>
      <c r="G236" s="38"/>
      <c r="H236" s="37"/>
      <c r="I236" s="37"/>
      <c r="J236" s="37"/>
      <c r="K236" s="37"/>
      <c r="L236" s="35">
        <v>1</v>
      </c>
      <c r="M236" s="15"/>
      <c r="N236" s="15"/>
    </row>
    <row r="237" spans="1:14" ht="15.75">
      <c r="A237" s="58"/>
      <c r="B237" s="110"/>
      <c r="C237" s="60" t="s">
        <v>188</v>
      </c>
      <c r="D237" s="35"/>
      <c r="E237" s="36"/>
      <c r="F237" s="85" t="s">
        <v>189</v>
      </c>
      <c r="G237" s="81"/>
      <c r="H237" s="85" t="s">
        <v>189</v>
      </c>
      <c r="I237" s="85">
        <f>SUM(I235)</f>
        <v>0</v>
      </c>
      <c r="J237" s="85">
        <f>SUM(J235)</f>
        <v>0</v>
      </c>
      <c r="K237" s="85">
        <f>SUM(K235)</f>
        <v>0</v>
      </c>
      <c r="L237" s="35"/>
      <c r="M237" s="15"/>
      <c r="N237" s="15"/>
    </row>
    <row r="238" spans="1:14" ht="15.75">
      <c r="A238" s="58"/>
      <c r="B238" s="110"/>
      <c r="C238" s="112"/>
      <c r="D238" s="68"/>
      <c r="E238" s="69"/>
      <c r="F238" s="151"/>
      <c r="G238" s="114"/>
      <c r="H238" s="151"/>
      <c r="I238" s="151"/>
      <c r="J238" s="151"/>
      <c r="K238" s="151"/>
      <c r="L238" s="68"/>
      <c r="M238" s="15"/>
      <c r="N238" s="15"/>
    </row>
    <row r="239" spans="1:14" ht="15.75">
      <c r="A239" s="58"/>
      <c r="B239" s="113" t="s">
        <v>207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68"/>
      <c r="M239" s="15"/>
      <c r="N239" s="15"/>
    </row>
    <row r="240" spans="1:14" ht="31.5">
      <c r="A240" s="52" t="s">
        <v>208</v>
      </c>
      <c r="B240" s="91" t="s">
        <v>246</v>
      </c>
      <c r="C240" s="35"/>
      <c r="D240" s="35" t="s">
        <v>5</v>
      </c>
      <c r="E240" s="36">
        <v>20</v>
      </c>
      <c r="F240" s="37"/>
      <c r="G240" s="38"/>
      <c r="H240" s="37"/>
      <c r="I240" s="37"/>
      <c r="J240" s="37"/>
      <c r="K240" s="37"/>
      <c r="L240" s="35">
        <v>2</v>
      </c>
      <c r="M240" s="15"/>
      <c r="N240" s="15"/>
    </row>
    <row r="241" spans="1:14" ht="31.5">
      <c r="A241" s="52" t="s">
        <v>209</v>
      </c>
      <c r="B241" s="91" t="s">
        <v>249</v>
      </c>
      <c r="C241" s="35"/>
      <c r="D241" s="35" t="s">
        <v>5</v>
      </c>
      <c r="E241" s="36">
        <v>10</v>
      </c>
      <c r="F241" s="37"/>
      <c r="G241" s="38"/>
      <c r="H241" s="37"/>
      <c r="I241" s="37"/>
      <c r="J241" s="37"/>
      <c r="K241" s="37"/>
      <c r="L241" s="35">
        <v>2</v>
      </c>
      <c r="M241" s="15"/>
      <c r="N241" s="15"/>
    </row>
    <row r="242" spans="1:14" ht="15.75">
      <c r="A242" s="58"/>
      <c r="B242" s="110"/>
      <c r="C242" s="60" t="s">
        <v>188</v>
      </c>
      <c r="D242" s="35"/>
      <c r="E242" s="36"/>
      <c r="F242" s="85" t="s">
        <v>189</v>
      </c>
      <c r="G242" s="81"/>
      <c r="H242" s="85" t="s">
        <v>189</v>
      </c>
      <c r="I242" s="85">
        <f>SUM(I240)</f>
        <v>0</v>
      </c>
      <c r="J242" s="85">
        <f>SUM(J240)</f>
        <v>0</v>
      </c>
      <c r="K242" s="85">
        <f>SUM(K240)</f>
        <v>0</v>
      </c>
      <c r="L242" s="35"/>
      <c r="M242" s="15"/>
      <c r="N242" s="15"/>
    </row>
    <row r="243" spans="1:14" ht="15.75">
      <c r="A243" s="58"/>
      <c r="B243" s="110"/>
      <c r="C243" s="68"/>
      <c r="D243" s="68"/>
      <c r="E243" s="69"/>
      <c r="F243" s="86"/>
      <c r="G243" s="71"/>
      <c r="H243" s="86"/>
      <c r="I243" s="86"/>
      <c r="J243" s="86"/>
      <c r="K243" s="86"/>
      <c r="L243" s="68"/>
      <c r="M243" s="15"/>
      <c r="N243" s="15"/>
    </row>
    <row r="244" spans="1:14" ht="15">
      <c r="A244" s="14"/>
      <c r="B244" s="15"/>
      <c r="C244" s="15"/>
      <c r="D244" s="15"/>
      <c r="E244" s="17"/>
      <c r="F244" s="17"/>
      <c r="G244" s="17"/>
      <c r="H244" s="17"/>
      <c r="I244" s="17"/>
      <c r="J244" s="17"/>
      <c r="K244" s="17"/>
      <c r="L244" s="15"/>
      <c r="M244" s="15"/>
      <c r="N244" s="15"/>
    </row>
    <row r="245" spans="1:14" ht="15">
      <c r="A245" s="14"/>
      <c r="B245" s="15"/>
      <c r="C245" s="15"/>
      <c r="D245" s="15"/>
      <c r="E245" s="17"/>
      <c r="F245" s="17"/>
      <c r="G245" s="17"/>
      <c r="H245" s="17"/>
      <c r="I245" s="17"/>
      <c r="J245" s="17"/>
      <c r="K245" s="17"/>
      <c r="L245" s="15"/>
      <c r="M245" s="15"/>
      <c r="N245" s="15"/>
    </row>
    <row r="246" spans="1:14" ht="15">
      <c r="A246" s="14"/>
      <c r="B246" s="15"/>
      <c r="C246" s="15"/>
      <c r="D246" s="15"/>
      <c r="E246" s="17"/>
      <c r="F246" s="17"/>
      <c r="G246" s="17"/>
      <c r="H246" s="17"/>
      <c r="I246" s="17"/>
      <c r="J246" s="17"/>
      <c r="K246" s="17"/>
      <c r="L246" s="15"/>
      <c r="M246" s="15"/>
      <c r="N246" s="15"/>
    </row>
    <row r="248" ht="15.75">
      <c r="A248" s="8" t="s">
        <v>140</v>
      </c>
    </row>
    <row r="249" ht="15">
      <c r="A249" s="2" t="s">
        <v>221</v>
      </c>
    </row>
    <row r="250" ht="15">
      <c r="A250" s="2" t="s">
        <v>255</v>
      </c>
    </row>
    <row r="251" ht="15">
      <c r="A251" s="2" t="s">
        <v>199</v>
      </c>
    </row>
    <row r="252" ht="15">
      <c r="A252" s="13" t="s">
        <v>200</v>
      </c>
    </row>
    <row r="253" ht="15">
      <c r="A253" s="13" t="s">
        <v>190</v>
      </c>
    </row>
    <row r="255" spans="2:7" ht="15.75">
      <c r="B255" s="9"/>
      <c r="C255" s="10"/>
      <c r="E255" s="147"/>
      <c r="F255" s="148"/>
      <c r="G255" s="11"/>
    </row>
    <row r="257" spans="2:3" ht="15">
      <c r="B257" s="3"/>
      <c r="C257" s="12"/>
    </row>
  </sheetData>
  <mergeCells count="8">
    <mergeCell ref="L5:L6"/>
    <mergeCell ref="A5:A6"/>
    <mergeCell ref="B5:B6"/>
    <mergeCell ref="C5:C6"/>
    <mergeCell ref="D5:D6"/>
    <mergeCell ref="E5:E6"/>
    <mergeCell ref="F5:H5"/>
    <mergeCell ref="I5:K5"/>
  </mergeCells>
  <printOptions/>
  <pageMargins left="0.2755905511811024" right="0.17" top="0.26" bottom="0.35433070866141736" header="0.2" footer="0.1968503937007874"/>
  <pageSetup horizontalDpi="600" verticalDpi="600" orientation="landscape" paperSize="9" scale="65" r:id="rId1"/>
  <headerFooter alignWithMargins="0">
    <oddFooter>&amp;LStrona &amp;P/&amp;N</oddFooter>
  </headerFooter>
  <rowBreaks count="6" manualBreakCount="6">
    <brk id="49" max="11" man="1"/>
    <brk id="98" max="11" man="1"/>
    <brk id="129" max="11" man="1"/>
    <brk id="156" max="11" man="1"/>
    <brk id="182" max="11" man="1"/>
    <brk id="2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 Program</cp:lastModifiedBy>
  <cp:lastPrinted>2011-11-02T07:12:02Z</cp:lastPrinted>
  <dcterms:created xsi:type="dcterms:W3CDTF">2011-10-28T08:19:23Z</dcterms:created>
  <dcterms:modified xsi:type="dcterms:W3CDTF">2011-11-07T12:54:10Z</dcterms:modified>
  <cp:category/>
  <cp:version/>
  <cp:contentType/>
  <cp:contentStatus/>
</cp:coreProperties>
</file>